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0" windowWidth="19440" windowHeight="819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Plan1!$A$1:$P$332</definedName>
  </definedNames>
  <calcPr calcId="14562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M9" i="1" l="1"/>
  <c r="L51" i="1"/>
  <c r="L50" i="1"/>
  <c r="L49" i="1"/>
  <c r="L48" i="1"/>
  <c r="L47" i="1"/>
  <c r="L46" i="1"/>
  <c r="L45" i="1"/>
  <c r="L44" i="1"/>
  <c r="L43" i="1"/>
  <c r="L42" i="1"/>
  <c r="M42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M18" i="1" l="1"/>
  <c r="L54" i="1"/>
  <c r="L53" i="1"/>
  <c r="L52" i="1"/>
  <c r="L66" i="1"/>
  <c r="M53" i="1" l="1"/>
  <c r="L57" i="1"/>
  <c r="L58" i="1"/>
  <c r="L56" i="1"/>
  <c r="L55" i="1"/>
  <c r="L68" i="1"/>
  <c r="L67" i="1"/>
  <c r="L65" i="1"/>
  <c r="L64" i="1"/>
  <c r="L63" i="1"/>
  <c r="L62" i="1"/>
  <c r="L61" i="1"/>
  <c r="L60" i="1"/>
  <c r="L59" i="1"/>
  <c r="M57" i="1" l="1"/>
  <c r="L76" i="1"/>
  <c r="L75" i="1"/>
  <c r="L71" i="1"/>
  <c r="L70" i="1"/>
  <c r="L69" i="1"/>
  <c r="L83" i="1"/>
  <c r="M69" i="1" l="1"/>
  <c r="M75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M89" i="1" l="1"/>
  <c r="M91" i="1"/>
  <c r="M93" i="1"/>
  <c r="M113" i="1"/>
  <c r="M84" i="1"/>
  <c r="M86" i="1"/>
  <c r="L82" i="1"/>
  <c r="L81" i="1"/>
  <c r="L80" i="1"/>
  <c r="L79" i="1"/>
  <c r="L78" i="1"/>
  <c r="L77" i="1"/>
  <c r="L74" i="1"/>
  <c r="L73" i="1"/>
  <c r="L72" i="1"/>
  <c r="M77" i="1" l="1"/>
  <c r="M81" i="1"/>
  <c r="M79" i="1"/>
  <c r="M72" i="1"/>
  <c r="L127" i="1"/>
  <c r="L126" i="1"/>
  <c r="L129" i="1"/>
  <c r="L128" i="1"/>
  <c r="M128" i="1" l="1"/>
  <c r="M126" i="1"/>
  <c r="L125" i="1"/>
  <c r="L124" i="1"/>
  <c r="L123" i="1"/>
  <c r="L122" i="1"/>
  <c r="L141" i="1" l="1"/>
  <c r="L137" i="1"/>
  <c r="L130" i="1"/>
  <c r="L136" i="1" l="1"/>
  <c r="L135" i="1"/>
  <c r="L134" i="1"/>
  <c r="L133" i="1"/>
  <c r="L132" i="1"/>
  <c r="L131" i="1"/>
  <c r="M130" i="1" l="1"/>
  <c r="M134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M212" i="1" l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0" i="1"/>
  <c r="L139" i="1"/>
  <c r="L138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M178" i="1" l="1"/>
  <c r="M165" i="1"/>
  <c r="M174" i="1"/>
  <c r="M138" i="1"/>
  <c r="M144" i="1"/>
  <c r="L194" i="1"/>
  <c r="L193" i="1"/>
  <c r="L192" i="1"/>
  <c r="L191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M241" i="1" l="1"/>
  <c r="M193" i="1"/>
  <c r="M264" i="1"/>
  <c r="M269" i="1"/>
  <c r="M273" i="1"/>
  <c r="M238" i="1"/>
  <c r="M227" i="1"/>
  <c r="M243" i="1"/>
  <c r="M20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M290" i="1" l="1"/>
  <c r="M298" i="1"/>
  <c r="M292" i="1"/>
</calcChain>
</file>

<file path=xl/sharedStrings.xml><?xml version="1.0" encoding="utf-8"?>
<sst xmlns="http://schemas.openxmlformats.org/spreadsheetml/2006/main" count="1445" uniqueCount="1038">
  <si>
    <t>MINISTÉRIO PÚBLICO DO ESTADO DA BAHIA</t>
  </si>
  <si>
    <t>Nº</t>
  </si>
  <si>
    <t>Objeto</t>
  </si>
  <si>
    <t>Data da Publicação</t>
  </si>
  <si>
    <t>Vigência</t>
  </si>
  <si>
    <t>Item Registrado</t>
  </si>
  <si>
    <t>Valor Unitário</t>
  </si>
  <si>
    <t>Quantidade</t>
  </si>
  <si>
    <t>Valor total do item</t>
  </si>
  <si>
    <t>CNPJ/CPF</t>
  </si>
  <si>
    <t>Sócios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</si>
  <si>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</si>
  <si>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</si>
  <si>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</si>
  <si>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</si>
  <si>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</si>
  <si>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</si>
  <si>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</si>
  <si>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</si>
  <si>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</si>
  <si>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</si>
  <si>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</si>
  <si>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</si>
  <si>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</si>
  <si>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</si>
  <si>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07.805.424/0001-72</t>
  </si>
  <si>
    <t>08.228.010/0001-90</t>
  </si>
  <si>
    <t>FUNDAMENTO LEGAL: Resolução CNMP n° 86/2012, art. 5°, inciso II, alínea “k”.</t>
  </si>
  <si>
    <t>Fonte: Assessoria Técnica/ Contratos e Convênios</t>
  </si>
  <si>
    <t>unidade do bem</t>
  </si>
  <si>
    <t>10.949.656/0001-09</t>
  </si>
  <si>
    <t>Tuoli Indústria e Comércio de Móveis S/A</t>
  </si>
  <si>
    <t>13.408.595/0001-60</t>
  </si>
  <si>
    <t>Registro de preços de materiais de manutenção predial</t>
  </si>
  <si>
    <t>Augustus Emmanuel Pereira Sales</t>
  </si>
  <si>
    <t>03.828.581/0001-42</t>
  </si>
  <si>
    <t>Joceane Barbosa da Silva</t>
  </si>
  <si>
    <t>08.288.013/0001-10</t>
  </si>
  <si>
    <t>07.342.785/0001-20</t>
  </si>
  <si>
    <t>Nivaldo Felisberto de Souza Junior (representante legal)</t>
  </si>
  <si>
    <t>Office do Brasil Importação e Exportação Eireli - EPP</t>
  </si>
  <si>
    <t>Wilson Silva Neto (representante legal)</t>
  </si>
  <si>
    <t>06.191.680/0001-54</t>
  </si>
  <si>
    <t>18.641.075/0001-17</t>
  </si>
  <si>
    <t>Márcio Gambim (representante legal)</t>
  </si>
  <si>
    <t>20.483.193/0001-96</t>
  </si>
  <si>
    <t>Comercial Sponchiado Ltda-EPP</t>
  </si>
  <si>
    <t>13.338.681/0001-44</t>
  </si>
  <si>
    <t>Registro de preços de purificador de água</t>
  </si>
  <si>
    <t>Joceval de Oliveira Santos-ME</t>
  </si>
  <si>
    <t>03.867.889/0001-05</t>
  </si>
  <si>
    <t>Joceval de Oliveira Santos</t>
  </si>
  <si>
    <t>003.0.4796/2015</t>
  </si>
  <si>
    <t>008/2015</t>
  </si>
  <si>
    <t>Executiva Comércio de Máquinas e Equimpamentos para Escritório Ltda</t>
  </si>
  <si>
    <t>14.729.826/0001-09</t>
  </si>
  <si>
    <t>Manoel Oscar Campos Nascimento (representante legal)</t>
  </si>
  <si>
    <t>Etiquetas de endereço, padão, m papel durável, dim. 29mm x 902mm, preto sobre branco, rolo com 400 etiquetas original do fabricante das impressoras, para utilização em impressoras térmicas Brother QL570</t>
  </si>
  <si>
    <t>003.0.236797/2014</t>
  </si>
  <si>
    <t>007/2015</t>
  </si>
  <si>
    <t>Tron Industrial  Refrigeração e Eletrônica Ltda</t>
  </si>
  <si>
    <t>52.455.870/0001-59</t>
  </si>
  <si>
    <t>Omar Soubhia (sócio)</t>
  </si>
  <si>
    <t>Ventilador de coluna, de no mínimo 03 pás e 50cm de diâmetro, bivolt 110/220V</t>
  </si>
  <si>
    <t>003.0.229867/2014</t>
  </si>
  <si>
    <t>006/2015</t>
  </si>
  <si>
    <t>Mafos- Comércio e Serviços Ltda-ME</t>
  </si>
  <si>
    <t>18.512.671/0001-05</t>
  </si>
  <si>
    <t>Ana Vitória Fresia Schorr (representante legal)</t>
  </si>
  <si>
    <t>Caixa de fibra, para prteção de condicionador de ar de 12.000BTUs</t>
  </si>
  <si>
    <t>Caixa de fibra, para prteção de condicionador de ar de 18.000BTUs</t>
  </si>
  <si>
    <t>003.0.218860/2014</t>
  </si>
  <si>
    <t>005/2015-A</t>
  </si>
  <si>
    <t>Benaldo Sponchiado</t>
  </si>
  <si>
    <t>Cadeado, 25mm, em latão, com trava dupla, cilindro em latão, trefilado, mola e haste em aço inoxidável, com duas chaves, antifurto</t>
  </si>
  <si>
    <t>Cadeado, 45mm, em latão, com trava dupla, cilindro em latão, trefilado, mola e haste em aço inoxidável, com duas chaves, antifurto</t>
  </si>
  <si>
    <t>Silicone, incolor, para vedação, bisnaga com no mínimo 280g</t>
  </si>
  <si>
    <t>005/2015-B</t>
  </si>
  <si>
    <t>Licitare Produtos, Materiais e Serviços Ltda-EPP</t>
  </si>
  <si>
    <t>Cadeado, 30mm, em latão, com trava dupla, cilindro em latão, trefilado, mola e haste em aço inoxidável, com duas chaves, antifurto</t>
  </si>
  <si>
    <t>Fechadura (tipo livre/ocupado), para porta de banheiro, interno, em aço cromado, com tarjeta livre/ocupado</t>
  </si>
  <si>
    <t>Mola. Hidráulica, para porta, aérea, automárica, corpo em metal, com pintura eletrostática, velocidade de fechamento da porta ajustável, capacidade para portas de até 0,09 x 2,10m em madeira ou divisória, com capacidade de até 15kg</t>
  </si>
  <si>
    <t>003.0.230108/2014</t>
  </si>
  <si>
    <t>003/2015-A</t>
  </si>
  <si>
    <t>Sodine Sociedade Distribuidora do Nordeste Ltda</t>
  </si>
  <si>
    <t xml:space="preserve">Cola bastão </t>
  </si>
  <si>
    <t>Cola líquida</t>
  </si>
  <si>
    <t>Corretor líquido</t>
  </si>
  <si>
    <t>003/2015-B</t>
  </si>
  <si>
    <t xml:space="preserve">Indústria Ce Comércio de Materiais para Escritório </t>
  </si>
  <si>
    <t>08.894.946/0001-50</t>
  </si>
  <si>
    <t>Reni Perizzolo (representante legal)</t>
  </si>
  <si>
    <t xml:space="preserve"> Caixa contendo 50 clips para papel, número 3/0, em aço niquelado</t>
  </si>
  <si>
    <t>Caixa com 72 unidades de colchetes para encadernação, número 07, latonado, haste dupla e flexível</t>
  </si>
  <si>
    <t>Caixa com 72 unidades de colchetes para encadernação, número 12, latonado, haste dupla e flexível</t>
  </si>
  <si>
    <t>003/2015-C</t>
  </si>
  <si>
    <t>Total Distribuidora e Atacadista Ltda-EPP</t>
  </si>
  <si>
    <t>10.986.234/0001-03</t>
  </si>
  <si>
    <t>Ricardo José Neves (representante legal)</t>
  </si>
  <si>
    <t>CD-R virgem, gravação a 40X, 700MB, dados/80min, áudio, lacrado em estojo plástico individual, capacidade para armazenagem de 700MB de dados</t>
  </si>
  <si>
    <t>Memória externa portátil, tipo Pendrive, capacidade mínima de 4GB, padrão USB, para leitura e gravação</t>
  </si>
  <si>
    <t>Memória externa portátil, tipo Pendrive, capacidade mínima de 8GB, padrão USB, para leitura e gravação</t>
  </si>
  <si>
    <t>003/2015-D</t>
  </si>
  <si>
    <t>Master Papelaria e Materiais de Limpeza Ltda-EPP</t>
  </si>
  <si>
    <t>13.181.572/0001-66</t>
  </si>
  <si>
    <t>Edmilson dos Santos Silva (representante legal)</t>
  </si>
  <si>
    <t>CD-RW virgem, gravação a 4 x 700MB dados/80min, áudio, embalagem individual lacrada em caixa padrão CD</t>
  </si>
  <si>
    <t>Corretor, líquido, para papel reciclado, não tpoxico, à base de áua, dispersantes e titânio, secagem rápida.</t>
  </si>
  <si>
    <t>003/2015-E</t>
  </si>
  <si>
    <t>Jerbra Comercial Ltda-ME</t>
  </si>
  <si>
    <t>17.544.123/0001-96</t>
  </si>
  <si>
    <t>José Erço Rosa (representante legal)</t>
  </si>
  <si>
    <t>Cesta para lixo em fibra, formato cilíndrico, capacidade de 10l, na cor preta, aros superior e inferior em metal cromado e fundo plano</t>
  </si>
  <si>
    <t>Registro de preços de materiais de expediente</t>
  </si>
  <si>
    <t>Registro de preços de caixas de fibra para condicionador de ar</t>
  </si>
  <si>
    <t>Registro de preços de ventilador de coluna</t>
  </si>
  <si>
    <t>Registro de preços de etiquetas de endereço</t>
  </si>
  <si>
    <t>rolo com 400 etiquetas</t>
  </si>
  <si>
    <t>Caixa com 50 unidades</t>
  </si>
  <si>
    <t>Caixa contendo 50 clips para papel, número 6/0, em aço niquelado</t>
  </si>
  <si>
    <t>Caixa com 72 unidades</t>
  </si>
  <si>
    <t>003.0.233438/2014</t>
  </si>
  <si>
    <t>020/2015</t>
  </si>
  <si>
    <t>Susej Comércio de Suprimentos de Informática Ltda-ME</t>
  </si>
  <si>
    <t>20.587.905/0001-17</t>
  </si>
  <si>
    <t>Roberto França de Jesus (representante legal)</t>
  </si>
  <si>
    <t>Carucho de toner Okidata, referência 44469801 preto, para impressora OKIDATA, modelo C330DN</t>
  </si>
  <si>
    <t>Carucho de toner Okidata, referência 44469703 ciano, para impressora OKIDATA, modelo C330DN</t>
  </si>
  <si>
    <t>Carucho de toner Okidata, referência 44469702 Magenta, para impressora OKIDATA, modelo C330DN</t>
  </si>
  <si>
    <t>Carucho de toner Okidata, referência 44469701 Amarelo, para impressora OKIDATA, modelo C330DN</t>
  </si>
  <si>
    <t>Carucho de toner Okidata, referência 44469701 referências B4100/B4200/B4300/B4350</t>
  </si>
  <si>
    <t>003.0.241168/2014</t>
  </si>
  <si>
    <t>017/2015</t>
  </si>
  <si>
    <t>019/2015</t>
  </si>
  <si>
    <t>Starflex Cabos Especiais Ltda-EPP</t>
  </si>
  <si>
    <t>14.591.647/0001-40</t>
  </si>
  <si>
    <t>Ricardo Antônio da Rocha Heck (representante legal)</t>
  </si>
  <si>
    <t>Cabo Elétrico rígido, seção nominal 16mm</t>
  </si>
  <si>
    <t>003.0.236799/2014</t>
  </si>
  <si>
    <t>013/2015</t>
  </si>
  <si>
    <t>018/2015-A</t>
  </si>
  <si>
    <t>Golden Distribuidora Ltda</t>
  </si>
  <si>
    <t>04.196.935/0002-27</t>
  </si>
  <si>
    <t>Marcos Jordão da Silva (representante legal)</t>
  </si>
  <si>
    <t>Cartucho de toner Lexmark, referência, 240388SL - preto, para impressora Lexmark E230</t>
  </si>
  <si>
    <t>Cartucho de toner Lexmark, referência E250A21L - preto, para impressora Lexmark E250</t>
  </si>
  <si>
    <t>Cartucho de toner Lexmark, referência E260A21L - preto, para impressora Lexmark E260</t>
  </si>
  <si>
    <t>Cartucho de toner Lexmark, referência X560A2CG  - Ciano, para impressora Lexmark X560</t>
  </si>
  <si>
    <t>Cartucho de toner Lexmark, referência X560A2MG  - Magenta, para impressora Lexmark X560</t>
  </si>
  <si>
    <t>Cartucho de toner Lexmark, referência X560A2YG  -Amarelo, para impressora Lexmark X560</t>
  </si>
  <si>
    <t>Cartucho de toner Lexmark, referência 12A7360  -Preto, para impressora Lexmark T630</t>
  </si>
  <si>
    <t>Kit fotocondutor, referência E250X22G, para impressora Lexmark E250</t>
  </si>
  <si>
    <t>Kit fotocondutor, referência E260X22G, para impressora Lexmark E260</t>
  </si>
  <si>
    <t>018/2015-B</t>
  </si>
  <si>
    <t>Port Distribuidora de Inormática e Papelaria Ltda</t>
  </si>
  <si>
    <t>Adriana Vieira Lima (representante legal)</t>
  </si>
  <si>
    <t>Cartucho de toner Lexmark, referência X560H2KG  -Preto, para impressora Lexmark E560</t>
  </si>
  <si>
    <t>Kit fotocondutor, referência 12A8302, para impressora Lexmark E230</t>
  </si>
  <si>
    <t>003.0.229863/2014</t>
  </si>
  <si>
    <t>AME Comercial  de Materiais de Escritório Ltda-EPP</t>
  </si>
  <si>
    <t>07.805.424/000-72</t>
  </si>
  <si>
    <t>Bernadino Morais Barbosa (sócio)</t>
  </si>
  <si>
    <t>Tonner xerox para impressora PHASER 6121MFP, ref. 106R01473,  CIANO</t>
  </si>
  <si>
    <t>017/2015-A</t>
  </si>
  <si>
    <t>Aquarius Comércio de Equipmaentos de Informática Ltda</t>
  </si>
  <si>
    <t>02.966.222/0001-99</t>
  </si>
  <si>
    <t>Otiniel Lopes Carvalho (representante legal)</t>
  </si>
  <si>
    <t>Tonner XEROX 106R01474 Margenta</t>
  </si>
  <si>
    <t>Tonner XEROX 106R01475 Amarela</t>
  </si>
  <si>
    <t>017/2015-B</t>
  </si>
  <si>
    <t>Luanda Comércio de Suprimetnos para Informática Ltda</t>
  </si>
  <si>
    <t>10.742.589/0001-57</t>
  </si>
  <si>
    <t>Daniela Miani (sócia)</t>
  </si>
  <si>
    <t>Toner XEROX N2125</t>
  </si>
  <si>
    <t xml:space="preserve">017/2015-C </t>
  </si>
  <si>
    <t xml:space="preserve">Rodrigo Aranha da Silva </t>
  </si>
  <si>
    <t>14.479.846/0001-23</t>
  </si>
  <si>
    <t>Rodrigo Aranha da Silva (sócio)</t>
  </si>
  <si>
    <t>Toner XEROX 113R00712 Preto</t>
  </si>
  <si>
    <t>Toner XEROX 106R01400 Ciano</t>
  </si>
  <si>
    <t>Toner XEROX 106R01401 Margenta</t>
  </si>
  <si>
    <t>Toner XEROX 106R01402 Amarelo</t>
  </si>
  <si>
    <t>Toner XEROX 106R01403 Preto</t>
  </si>
  <si>
    <t>017/2015-D</t>
  </si>
  <si>
    <t>Brothers Produtos e Serviços Ltda</t>
  </si>
  <si>
    <t>10.764.690/0001-09</t>
  </si>
  <si>
    <t>Eduardo Silva Alves (sócio)</t>
  </si>
  <si>
    <t>Toner XEROX, PHASER 4500</t>
  </si>
  <si>
    <t>003.0.22060/2014</t>
  </si>
  <si>
    <t>016/2015-A</t>
  </si>
  <si>
    <t>Apoll Comércio de Móveis e Materiais para Construção Ltda-ME</t>
  </si>
  <si>
    <t>16.889.292/0001-03</t>
  </si>
  <si>
    <t>Eduarda Cristina Apolinário Anastri (sócia)</t>
  </si>
  <si>
    <t>Placa de forro mineral tipo fissured, dimensões 625 x 1250mm, espessura 16mm, branco</t>
  </si>
  <si>
    <t>016/2015-B</t>
  </si>
  <si>
    <t>Rodrigo Cesar Cassio - ME</t>
  </si>
  <si>
    <t>06.924.882/0001-68</t>
  </si>
  <si>
    <t>Rodrigo Cesar Casssio (sócio)</t>
  </si>
  <si>
    <t>Membrana para impermeabilização, manta líquida em base acrílica, proteção contra raios solares, cor branca, balde com, no mínimo 18kg</t>
  </si>
  <si>
    <t>016/2015-C</t>
  </si>
  <si>
    <t>RDA Comércio de Materiais Elétricos e Hidráulicos Ltda</t>
  </si>
  <si>
    <t>Augustus Emmanuel Pereira Sales (sócio)</t>
  </si>
  <si>
    <t>Membrana para impermeabilização, manta líquida em base acrílica, proteção contra raios solares, cor preta, balde com, no mínimo 18kg</t>
  </si>
  <si>
    <t>003.0.225698/2014</t>
  </si>
  <si>
    <t>015/2015-A</t>
  </si>
  <si>
    <t>Force - Line Indústria e Comércio de Componentes Eletrônicos Ltda</t>
  </si>
  <si>
    <t>03.762.480/0002-05</t>
  </si>
  <si>
    <t>Carlos Alberto Gonçalves de Araújo (representante legal)</t>
  </si>
  <si>
    <t>Estabilizador de tensão, potência nominal mínima de 1000VA, tensão de entrada bivolt (115 e 220 Volts)</t>
  </si>
  <si>
    <t>015/2015-B</t>
  </si>
  <si>
    <t xml:space="preserve">NHS Sistemas Eletrônicos Ltda </t>
  </si>
  <si>
    <t>81.048.837/0001-02</t>
  </si>
  <si>
    <t xml:space="preserve">Jeferson Campos Mastaler </t>
  </si>
  <si>
    <t>Estabilizador de tensão, potência nominal mínima de 300VA, tensão de entrada bivolt (115 e 220)</t>
  </si>
  <si>
    <t>003.0.218861/2014</t>
  </si>
  <si>
    <t>014/2015 -A</t>
  </si>
  <si>
    <t>Digital Distribuidora, Comércio e Serviços Eireli - ME</t>
  </si>
  <si>
    <t>03.452.072/0001-68</t>
  </si>
  <si>
    <t>Edvan Paiva de Souza</t>
  </si>
  <si>
    <t>Cartucho de impressão HP-11 (C4810A) Preto</t>
  </si>
  <si>
    <t>Cartucho de impressão HP-11 (C4811A) Ciano</t>
  </si>
  <si>
    <t>Cartucho de impressão HP-11 (C4812A) Magenta</t>
  </si>
  <si>
    <t>Cartucho de impressão HP-11 (C4813A) Amarelo</t>
  </si>
  <si>
    <t>Cartucho de impressão HP-11 (C4836A) Ciano</t>
  </si>
  <si>
    <t>Cartucho de impressão HP-11 (C4837A) Magenta</t>
  </si>
  <si>
    <t>Cartucho de impressão HP-11 (C4838A) Amarelo</t>
  </si>
  <si>
    <t>014/2015-B</t>
  </si>
  <si>
    <t>África Comércio de Equipamentos e Suprimentos para Informática</t>
  </si>
  <si>
    <t>07.806.993/0001-32</t>
  </si>
  <si>
    <t>Clarissa Carvalho Cunnha Pedreira</t>
  </si>
  <si>
    <t>Cartucho de impressão HP-10 (C4844A) Preto</t>
  </si>
  <si>
    <t>014/2015-C</t>
  </si>
  <si>
    <t>Cartucho de Tonner Preto HP - 05A Laserjet (CE505A)</t>
  </si>
  <si>
    <t>014/2015-D</t>
  </si>
  <si>
    <t xml:space="preserve">E. Santos dos Reis - Informatica </t>
  </si>
  <si>
    <t>21.013.122/0001-92</t>
  </si>
  <si>
    <t>Edmilson Santos dos Reis (sócio)</t>
  </si>
  <si>
    <t>Cartucho de Tonner Preto HP - 124 Laserjet (Q6000A)</t>
  </si>
  <si>
    <t>Cartucho de Tonner Caino HP - 124 Laserjet (Q6001A)</t>
  </si>
  <si>
    <t>Cartucho de Tonner Amarelo HP - 124 Laserjet (Q6002A)</t>
  </si>
  <si>
    <t>Cartucho de Tonner Magenta HP - 124 Laserjet (Q6003A)</t>
  </si>
  <si>
    <t>Cartucho de Tonner Preto HP  Laserjet  CM1312 (CB540A)</t>
  </si>
  <si>
    <t>Cartucho de Tonner Ciano HP  Laserjet  CM1312 (CB541A)</t>
  </si>
  <si>
    <t>Cartucho de Tonner Amarelo HP  Laserjet  CM1312 (CB542A)</t>
  </si>
  <si>
    <t>Cartucho de Tonner Magenta HP  Laserjet  CM1312 (CB543A)</t>
  </si>
  <si>
    <t>Cartucho de Toner Preto HP 12A Laserjet (Q2612A)</t>
  </si>
  <si>
    <t>Cartucho de Toner Preto HP 13A Laserjet (Q2613A)</t>
  </si>
  <si>
    <t>Cartucho de Toner Preto HP 15A Laserjet (C7115A)</t>
  </si>
  <si>
    <t>003.0.6565/2015</t>
  </si>
  <si>
    <t>Jose´Geraldo Dainese - EPP</t>
  </si>
  <si>
    <t>05.233.608/0001-80</t>
  </si>
  <si>
    <t>José Geraldo Dainesi</t>
  </si>
  <si>
    <t>Rádio de comunicação portátil (trasnceptor) UHF, mínimo de 06 canais, controles de chave liga/desliga, volume, tecla o chave seletora de canais, com bateria, carregador e clip para trabsporte, alcance de 20.000m² ou 0 andares</t>
  </si>
  <si>
    <t>003.0.10326/2015</t>
  </si>
  <si>
    <t>012/2015-A</t>
  </si>
  <si>
    <t xml:space="preserve">Santos &amp; Santos </t>
  </si>
  <si>
    <t>08.583.283/0001-53</t>
  </si>
  <si>
    <t>Edicleia dos Santos Silva</t>
  </si>
  <si>
    <t>Papel Couché, fosco, A3, gramatura 180g/m², branco</t>
  </si>
  <si>
    <t>Papel Couché, fosco, A3, gramatura 230g/m², branco</t>
  </si>
  <si>
    <t>Papel Couché, fosco, A4, gramatura 130g/m², branco</t>
  </si>
  <si>
    <t>012/2015-B</t>
  </si>
  <si>
    <t>Resma de Papel offset, fomato A4, gramatura 90g/m², branco</t>
  </si>
  <si>
    <t>003.0.233441/2014</t>
  </si>
  <si>
    <t>011/2015</t>
  </si>
  <si>
    <t>Bahia Graf Ltda-ME</t>
  </si>
  <si>
    <t>Lindaiane Silva Pereira (representante legal)</t>
  </si>
  <si>
    <t>Etante em aço, aberta, com prateleiras, na cor cinza claro, com especificações mínimas de 920 x 400 x 1980mm (larguraxprofundidadexaltura)</t>
  </si>
  <si>
    <t>003.0.8891/2015</t>
  </si>
  <si>
    <t>010/2015</t>
  </si>
  <si>
    <t>Embramar Comércio e Serviços em Geral</t>
  </si>
  <si>
    <t>17.846.708/0001-60</t>
  </si>
  <si>
    <t>Márcio Fabiano Rodrigues de Magalhães</t>
  </si>
  <si>
    <t>Forno microondas, com capacidade total mínima de 30litros, apinel de controle eletrônico de fácil manuseio, 220v</t>
  </si>
  <si>
    <t>Forno microondas, com capacidade total mínima de 30litros, apinel de controle eletrônico de fácil manuseio, 127v</t>
  </si>
  <si>
    <t>Cafeteira elétrica, doméstica, potência mínima de 600W, jarra de aço escovado ou inox, comc apacidade total de de no mínimo 1,2l, 127V</t>
  </si>
  <si>
    <t>Cafeteira elétrica, doméstica, potência mínima de 600W, jarra de aço escovado ou inox, comc apacidade total de de no mínimo 1,2l, 220V</t>
  </si>
  <si>
    <t>003.0.230109/2014</t>
  </si>
  <si>
    <t>009/2015</t>
  </si>
  <si>
    <t>F. Ribeiro Brito - EPP</t>
  </si>
  <si>
    <t>19.913.591/0001-16</t>
  </si>
  <si>
    <t>Fernando Ribeiro Brito</t>
  </si>
  <si>
    <t>Extrator de grampos, tipo espátula, 15cm</t>
  </si>
  <si>
    <t>Fita adesiva cristal/transparente, em polipropileno, dimensões largura mínima de 45mm e máxima de 50mm x comprimento de 50m</t>
  </si>
  <si>
    <t>Grampeador, metálico, semi-industrial, capacidade mínima para gampear 240 folhas de papel 75gr/m², fabricado em chapa de aço, com 1,0mm de espessura</t>
  </si>
  <si>
    <t>Grampo,  para grampeadro, galvanizado, tamanho 26/6. Embalagem, unidade separada com material anti-adesivo</t>
  </si>
  <si>
    <t>Lápis, mina grafite, número 02, revestido em madeira, forato cilíndrico, comprimetno aproximado 175mm, peto, gravado no corpo a marca do fabricante</t>
  </si>
  <si>
    <t>Livro ata, sem margem, capa dura, 100 folhas, dimensões 320mm x 220mm, numerado tipogrficamente, papel alta alvura, 75gr/m²</t>
  </si>
  <si>
    <t>Livro, protocolo, encadernado com 100 folhas, dimensão 215x160mm</t>
  </si>
  <si>
    <t>009/2015-A</t>
  </si>
  <si>
    <t>Maxim Qualitá Comércio Ltda</t>
  </si>
  <si>
    <t>05.075.962/0001-23</t>
  </si>
  <si>
    <t>Maria Paula Sampaio Ribeiro Polgrymas</t>
  </si>
  <si>
    <t>Etiqueta auto-adesiva, para impressoras nkjet, laser, dimensões 33,9 x 99,mm, cor branca, fixadas em folhas de papel tamanho A4; embalagem em caixa com 25 folhas, sendo 04 etiquetas por folha, totalizando 100 etiquetas, com dados de identificação do produto, marca do fabricante, data de fabricação e prazo de validade</t>
  </si>
  <si>
    <t>Etiqueta auto-adesiva, para impressoras nkjet, laser, dimensões 33,9 x 99,mm, cor branca, fixadas em folhas de papel tamanho A4; embalagem em caixa com 25 folhas, sendo 16 etiquetas por folha, totalizando 1600 etiquetas, com dados de identificação do produto, marca do fabricante, data de fabricação e prazo de validade</t>
  </si>
  <si>
    <t>Grampo para grampeador industrial, cobreado, tamanho 9/14. Embalagem em caixa com 5000 unidades, com dados de identificação do produto e marca do fabricante</t>
  </si>
  <si>
    <t>009/2015-B</t>
  </si>
  <si>
    <t>AME Comercial de Materiais de Escritório Ltda</t>
  </si>
  <si>
    <t>Bernadino Moraes Barbosa</t>
  </si>
  <si>
    <t>Garrafa térmica de pressão, capacidade de 1l, com alça e tampa, corpo revestido em plástico contra impacto na cor preta</t>
  </si>
  <si>
    <t>Grampo, galvanizado, para grampeador, tamanho 23/17, capacidade para grampear de 90 ate 150 folhas. Embalagem em caixa com 1000 unidades, contendo a marca do fabicnate</t>
  </si>
  <si>
    <t>009/2015-C</t>
  </si>
  <si>
    <t>Alves e Cordeiro Ltda</t>
  </si>
  <si>
    <t>15.233.984/0001-28</t>
  </si>
  <si>
    <t>Nilson Humberto Dantas Cordeiro</t>
  </si>
  <si>
    <t>Fita adesiva mágica, transparente, fabricada em acetato, adesivo sintético, dimensão 12mm x 33m</t>
  </si>
  <si>
    <t>009/2015-D</t>
  </si>
  <si>
    <t>Force Line Indústria e Comércio de Componentes Eletrônicos Ltda</t>
  </si>
  <si>
    <t>Carlos Alberto Gonçalves Araújo</t>
  </si>
  <si>
    <t>Filtro de linha, com capacidade de 04 a 06 tomadas elétricas compatíveis com padrá nacional, cabo de força com no mínimo 1,20m, porta fusível com uma unidade reserva, chave liga/desliga com indicação luminosa, modelo tipo régua, tensão entrada/saída bivoltm com 2P+T, conforme NBR 13249</t>
  </si>
  <si>
    <t>009/2015-E</t>
  </si>
  <si>
    <t>Pinte Comércio para Impressão Ltda-EPP</t>
  </si>
  <si>
    <t>12.496.814/0001-48</t>
  </si>
  <si>
    <t>Fabrício Pereira da Silva</t>
  </si>
  <si>
    <t xml:space="preserve">Grampeador metálico, com capacidade para grampear acima de 35 folhas de papel 75gr/m², fabricado em chapa de aço </t>
  </si>
  <si>
    <t>003.0.237047/2014</t>
  </si>
  <si>
    <t>026/2015</t>
  </si>
  <si>
    <t>Repremig Representação e Comércio de Minas Gerais Ltda</t>
  </si>
  <si>
    <t>65.149.197/0001-70</t>
  </si>
  <si>
    <t>Leandro Figueiredo de Castro</t>
  </si>
  <si>
    <t>Cartucho de toner Samsung, ref. MLT-D203U, preta, para impressora monocromática da Samsung, modelo SL4020ND</t>
  </si>
  <si>
    <t>003.0.27508/2015</t>
  </si>
  <si>
    <t>024/2015</t>
  </si>
  <si>
    <t>Alphapac Comércio de Materiais Ltda-ME</t>
  </si>
  <si>
    <t>08.294.070/0001-01</t>
  </si>
  <si>
    <t>Roberto Pimenta de Pádua Jr</t>
  </si>
  <si>
    <t>Caixa de papelão reforçada; papelão ondulado, onda dupla, gramatura 600g/m², capa parda, papelão reciclável, colada, medindo 50cm x 40cm x 35cm</t>
  </si>
  <si>
    <t>003.0.17479/2015</t>
  </si>
  <si>
    <t>023/2015-A</t>
  </si>
  <si>
    <t>Maqnete Comércio e Serviços</t>
  </si>
  <si>
    <t>18.152.404/0001-66</t>
  </si>
  <si>
    <t>Mário Aparecido Silva</t>
  </si>
  <si>
    <t>Informática Quality Comércio e Serviços</t>
  </si>
  <si>
    <t>10.807.978/0001-13</t>
  </si>
  <si>
    <t>Carmen Juliana Ferreira Lima</t>
  </si>
  <si>
    <t>DVD-RW, padrão DVD-RW (menos RW), com velocidade de gravação 4X; capacidade para gravação 4,7GB de dados, 120min; face não gravável fosca com identificação do fabricante</t>
  </si>
  <si>
    <t>Registro de preços de cartuchos originais para impressora SAMSUNG</t>
  </si>
  <si>
    <t>Registro de preços de caixa de papelão</t>
  </si>
  <si>
    <t>Registro de preços de DVD-R e DVD-RW</t>
  </si>
  <si>
    <t>23/2015-B</t>
  </si>
  <si>
    <t>Registro de preços de cartuchos da marca Okidata originais</t>
  </si>
  <si>
    <t>Registro de preços de material de manutenção predial (cabo elétrico)</t>
  </si>
  <si>
    <t>Registro de preços de suprimentos de informática</t>
  </si>
  <si>
    <t>Registro de preços de cartuchos originais XEROX</t>
  </si>
  <si>
    <t>Registro de preços de materiais de manutenção predial (forro e impermeabilizante)</t>
  </si>
  <si>
    <t>Registro de preços de estabilizadores</t>
  </si>
  <si>
    <t>Registro de preços de suprimentos de informática (marca HP)</t>
  </si>
  <si>
    <t>Registro de preços de rádio de comunicação portátil</t>
  </si>
  <si>
    <t>Registro de preços de papel couché e papel offset</t>
  </si>
  <si>
    <t>Registro de preços de estantes de aço</t>
  </si>
  <si>
    <t>Registro de preços de microondas e cafeteira</t>
  </si>
  <si>
    <t>Registro de  preços de diversos materiais de escritório</t>
  </si>
  <si>
    <t>Toner XEROX para impressora PHASER 6121MFP, black</t>
  </si>
  <si>
    <t>Balde de 18kg</t>
  </si>
  <si>
    <t xml:space="preserve">resma </t>
  </si>
  <si>
    <t>caixa com 5000 unidades</t>
  </si>
  <si>
    <t>caixa com 25 folhas, com 04 etiquetas por folha</t>
  </si>
  <si>
    <t>caixa com 100 folhas, com 16 etiquetas por folha</t>
  </si>
  <si>
    <t>DVD-R, padrão DVD-R 9menos R) com velocidade de gravação 8X; capacidade para gravação 4,7GB de dados, 120min; face não gravável fosca com identificação do fabricante, capacidade e velocidade máxima de gravação, e espaço para escrita do conteúdo gravado com caneta apropriada</t>
  </si>
  <si>
    <t>003.0.11955/2015</t>
  </si>
  <si>
    <t>022/2015</t>
  </si>
  <si>
    <t xml:space="preserve">Rita Maria Lima Vieira </t>
  </si>
  <si>
    <t>11.295.065/0001-28</t>
  </si>
  <si>
    <t>Rita Maria Lima Vieira (sócia)</t>
  </si>
  <si>
    <t>Botão de acionamento superior p/ caixa acoplada</t>
  </si>
  <si>
    <t>Obturador p/saída de caixa aclopada</t>
  </si>
  <si>
    <t>022/2015-A</t>
  </si>
  <si>
    <t>Reparo completo p/ caixa aclopada</t>
  </si>
  <si>
    <t>Cola para madeira, base PVA cor branca, embalagem de 1kg</t>
  </si>
  <si>
    <t>003.0.230106/2014</t>
  </si>
  <si>
    <t>021/2015-A</t>
  </si>
  <si>
    <t>Santos &amp; Santos Ltda-ME</t>
  </si>
  <si>
    <t>Edicleia dos Santos Silva (sócia)</t>
  </si>
  <si>
    <t>Bobina para impressora Plotter, gramatura 75g/m², rolo com dimensões mínimas de 0,60cm x 50m</t>
  </si>
  <si>
    <t>021/2015-B</t>
  </si>
  <si>
    <t>Maxim Qualitta Comércio Ltda-ME</t>
  </si>
  <si>
    <t>Maria Paula Sampaio Ribeiro Polgrymas (sócia)</t>
  </si>
  <si>
    <t>Bobina para máquina, fac símile, em papel termossensível, dimensões de 216mm x 30m. Em rolo com 30m</t>
  </si>
  <si>
    <t>Caixa arquivo, em papelão, para documentos na cor parda, 350 x 240 x 130mm</t>
  </si>
  <si>
    <t>021/2015-C</t>
  </si>
  <si>
    <t>F. Ribeiro - EPP</t>
  </si>
  <si>
    <t>Fernando Ribeiro Brito (sócio)</t>
  </si>
  <si>
    <t>Papel kraft, pardo e resistente, bobinado, gramatura 60g/m², largura de 1200mm. Embalagem: bobina com, no mínimo 30Kg</t>
  </si>
  <si>
    <t>Pasta, classificador, com abas e elástico, em PVC, 280g. Dimensões aproximadas: 235 x 350mm, transparente</t>
  </si>
  <si>
    <t xml:space="preserve">Tesoura doméstica, em aço polido, 08 (oito) polegadas, própria para cutelaria, cabo em plástico de alta resistência. </t>
  </si>
  <si>
    <t>021/2015-D</t>
  </si>
  <si>
    <t>Quality Atacado Ltda-ME</t>
  </si>
  <si>
    <t>15.724.019/0001-58</t>
  </si>
  <si>
    <t>Huarlem Vieira da Cruz de Lima (sócio)</t>
  </si>
  <si>
    <t>Suporte para CPU, com rodízios, confeccionado em plástico resistente, com sistema de ajuste e travamento de rodízios</t>
  </si>
  <si>
    <t>021/2015-E</t>
  </si>
  <si>
    <t>Holanda &amp; Pinho Ccomércio Varejista de Papelaria Ltda</t>
  </si>
  <si>
    <t>16.970.003/0001-98</t>
  </si>
  <si>
    <t>Ozéias Ferreira Maia (representante legal)</t>
  </si>
  <si>
    <t>Lacre de segurança, numerado em plástico resistente, para malote de correspondência, amarelo, com comprimento mínimo de 140mm e máximo de 180mm. Embalagem com 100 unidades</t>
  </si>
  <si>
    <t>Pasta suspensa, em fibra marmorizada e plastificada, na cor verde, fabricada em papel cartão 350g, dimensões de 235 x 360mm, prendedor macho e fêmea em plástico, visor plástico transparente e etiqueta para identificação, com 06 (seis) posições para alojamento do visor</t>
  </si>
  <si>
    <t>Régua em material plástico incolor, graduada em 30cm, subdivisão em mm, com, no mínimo 2,00mm de espessura e 25mm de largura</t>
  </si>
  <si>
    <t>021/2015-F</t>
  </si>
  <si>
    <t>Comodoro Comercial e Nutrição Ltda-ME</t>
  </si>
  <si>
    <t>10.461.277/0001-75</t>
  </si>
  <si>
    <t>Pedro Melo Neto (sócio)</t>
  </si>
  <si>
    <t>Papel alcalino, alta alvua, formato A-3, dimensões 297 x 420mm, gramatura 75g/m². Embalagem: em material impermeável, contra unidade, com 01 resma</t>
  </si>
  <si>
    <t>021/2015-G</t>
  </si>
  <si>
    <t>VCE Distribuidora Ltda</t>
  </si>
  <si>
    <t>14.447.100/0001-75</t>
  </si>
  <si>
    <t>Fernando Ferreira da Silva Filha (sócio)</t>
  </si>
  <si>
    <t>Pasta documento, tipo classificador, em PVC, com prendedor macho fêmea, 280g. Dimensões aproximada 235 x 350mm, transparente</t>
  </si>
  <si>
    <t>Pasta arquivo, registrador tipo AZ,  em papelão prensado, tamanho ofício, dimensões 350mm (largura) x 280mm (altura) x 85mm (dorso), com vaiação de +/- 10%</t>
  </si>
  <si>
    <t>003.0.51814/2015</t>
  </si>
  <si>
    <t>034/2015-A</t>
  </si>
  <si>
    <t>Joceane Barbosa da Silva (representante legal)</t>
  </si>
  <si>
    <t>Lâmpada de LED, A60, 10W, bocal base E27, bivolt, branca</t>
  </si>
  <si>
    <t>034/2015-B</t>
  </si>
  <si>
    <t>Wiko do Brasil Comércio de Materiais Elétricos Ltda</t>
  </si>
  <si>
    <t>56.512.338/0001-87</t>
  </si>
  <si>
    <t>Carla Cristina de Souza Ferreira (representante legal)</t>
  </si>
  <si>
    <t>Lâmpada de LED, tubular, T8, 18W, bivolt, 4100K</t>
  </si>
  <si>
    <t>Lâmpada de LED, tubular, T8, 9W, bivolt, 4100K</t>
  </si>
  <si>
    <t>003.0.47623/2015</t>
  </si>
  <si>
    <t>032/2015</t>
  </si>
  <si>
    <t>Tavares &amp; Mazzo Ltda-ME</t>
  </si>
  <si>
    <t>05.552.986/0001-26</t>
  </si>
  <si>
    <t>Isaias Tavares (representante legal)</t>
  </si>
  <si>
    <t>Câmera fotográfica digital com resolução de 20megapixels, conexão mini USB 2.0, cartão de memória incluso 4GB, monitor LCD de 2,7; zoom digital óptico de 5x</t>
  </si>
  <si>
    <t>003.0.39368/2015</t>
  </si>
  <si>
    <t>031/2015</t>
  </si>
  <si>
    <t>Reis Office Products Comercial Ltda</t>
  </si>
  <si>
    <t>53.617.676/0004-38</t>
  </si>
  <si>
    <t>Cristiane Rosa da Cruz (representante legal)</t>
  </si>
  <si>
    <t>Kit fotocondutor OKIDATA, para impressora OKIDATDA, preto, referência 43979001</t>
  </si>
  <si>
    <t>003.0.222831/2014</t>
  </si>
  <si>
    <t>030/2015-A</t>
  </si>
  <si>
    <t>Africa Comércio de Equipamentos e Suprimetnos para Informática</t>
  </si>
  <si>
    <t>Clarissa Carvalho Cunha Pedreira (sócia)</t>
  </si>
  <si>
    <t>Cartucho de impressão a jato de tinta HP-78</t>
  </si>
  <si>
    <t>Cartucho de impressão a jato de tinta HP-20</t>
  </si>
  <si>
    <t>Cartucho de impressão a jato de tinta HP-56</t>
  </si>
  <si>
    <t>Cartucho de impressão a jato de tinta HP-74</t>
  </si>
  <si>
    <t>030/2015-B</t>
  </si>
  <si>
    <t>Aquarius Comércio de Equipamentos de Informática Ltda</t>
  </si>
  <si>
    <t>Otiniel Lopes Carvalho (sócio)</t>
  </si>
  <si>
    <t>Cartucho de impressão a jato de tinta HP-57</t>
  </si>
  <si>
    <t>Cartucho de impressão a jato de tinta HP-28</t>
  </si>
  <si>
    <t>Cartucho de impressão a jato de tinta HP-75</t>
  </si>
  <si>
    <t>Cartucho de impressão a jato de tinta HP-96</t>
  </si>
  <si>
    <t>Cartucho de impressão a jato de tinta HP-97</t>
  </si>
  <si>
    <t>Cartucho de impressão a jato de tinta HP-29</t>
  </si>
  <si>
    <t>030/2015-C</t>
  </si>
  <si>
    <t>DHZ Comércio e Representações Ltda</t>
  </si>
  <si>
    <t>20.402.517/0001-14</t>
  </si>
  <si>
    <t>Daniel Hot (sócio)</t>
  </si>
  <si>
    <t>Cartucho de impressão a jato de tinta HP-45</t>
  </si>
  <si>
    <t>030/2015-D</t>
  </si>
  <si>
    <t>Edvan Paiva de Souza (representante legal)</t>
  </si>
  <si>
    <t>Cartucho de impressão a jato de tinta HP-49</t>
  </si>
  <si>
    <t>030/2015-E</t>
  </si>
  <si>
    <t>Inforshop Suprimentos Ltda</t>
  </si>
  <si>
    <t>56.215.999/0012-01</t>
  </si>
  <si>
    <t>Jane C. de Freitas Silva (sócia)</t>
  </si>
  <si>
    <t>Cartucho de tinta, referência HP 901 (CC656)- Tricolor, para impressora HP Officejet J4660</t>
  </si>
  <si>
    <t>Cartucho de tinta, referência HP 901 (CC654)- Preto, para impressora HP Officejet J4660</t>
  </si>
  <si>
    <t>030/2015-F</t>
  </si>
  <si>
    <t>Licitsul Comércio e Serviços de Informática Ltda-ME</t>
  </si>
  <si>
    <t>06.268.094/0001-60</t>
  </si>
  <si>
    <t>Karla Sicler Link (sócia)</t>
  </si>
  <si>
    <t>Cartucho de impressão a jato de tinta HP-17</t>
  </si>
  <si>
    <t>030/2015-G</t>
  </si>
  <si>
    <t>MV Informática Eirelli-ME</t>
  </si>
  <si>
    <t>19.225.554/0001-15</t>
  </si>
  <si>
    <t>Maria de Fátima Dourado Pires (sócia)</t>
  </si>
  <si>
    <t>Cartucho de impressão a jato de tinta HP-27</t>
  </si>
  <si>
    <t>Cartucho de impressão HP-88 Officejet (C9385AL) - Preto</t>
  </si>
  <si>
    <t>Cartucho de impressão HP-88 Officejet (C9386AL) - Ciano</t>
  </si>
  <si>
    <t>Cartucho de impressão HP-88 Officejet (C9387AL) - Magenta</t>
  </si>
  <si>
    <t>Cartucho de impressão HP-88 Officejet (C9388AL) - Amarelo</t>
  </si>
  <si>
    <t>003.0.42662/2015</t>
  </si>
  <si>
    <t>029/2015</t>
  </si>
  <si>
    <t>Printe Comércio para Impressão Ltda-EPP</t>
  </si>
  <si>
    <t>Nelson Ramos Nóbrega Junior (representante legal)</t>
  </si>
  <si>
    <t>Filme para fax com 30m, para aparelho da marca Panasonic</t>
  </si>
  <si>
    <t>003.0.229882/2014</t>
  </si>
  <si>
    <t>028/2015-A</t>
  </si>
  <si>
    <t>Aquarius Comércio de Equipamentos de informática Ltda</t>
  </si>
  <si>
    <t>Cartucho de toner Samsung MLT - D101S Preto</t>
  </si>
  <si>
    <t>028/2015-B</t>
  </si>
  <si>
    <t>J H da Silva Equipamentods EPP</t>
  </si>
  <si>
    <t>18.863.416/0001-65</t>
  </si>
  <si>
    <t>José Humberto da Silva (representante legal)</t>
  </si>
  <si>
    <t>Cartucho de toner Samsung, MLT - D209L Preto</t>
  </si>
  <si>
    <t>028/2015-C</t>
  </si>
  <si>
    <t>HR Costa Suprimentos Informática - ME</t>
  </si>
  <si>
    <t>11.094.392/0001-11</t>
  </si>
  <si>
    <t>Hélio Rodrigues Costa</t>
  </si>
  <si>
    <t>Cartucho de Toner Samsung, MLT- D20SE - Preto</t>
  </si>
  <si>
    <t>028/2015-D</t>
  </si>
  <si>
    <t>Microsens Ltda</t>
  </si>
  <si>
    <t>78.126.950/0003-16</t>
  </si>
  <si>
    <t>Luciano Tercílio Biz</t>
  </si>
  <si>
    <t>Cartucho de toner Samsung, MLT D305L- Preto</t>
  </si>
  <si>
    <t>Cartucho de toner Samsung CLT- K508L - Preto</t>
  </si>
  <si>
    <t>Cartucho de toner Samsung CLT-Y508L - Amarelo</t>
  </si>
  <si>
    <t>Cartucho de Toner Samsung CLT-C508L - Ciano</t>
  </si>
  <si>
    <t>Cartucho de Toner Samsung CLT-M508L - Magenta</t>
  </si>
  <si>
    <t>003.0.40995/2015</t>
  </si>
  <si>
    <t>027/2015</t>
  </si>
  <si>
    <t>LM Lopes Sicupira</t>
  </si>
  <si>
    <t>07.749.472/0001-90</t>
  </si>
  <si>
    <t>Liane Lopes Sicupira da Silva (representante legal)</t>
  </si>
  <si>
    <t>Cadeira em polipropileno, na cor branca, empilhável, capacidade mínima 110kg</t>
  </si>
  <si>
    <t>Registro de preços de lâmpadas</t>
  </si>
  <si>
    <t>Registro de preços de câmera fotográfica</t>
  </si>
  <si>
    <t>Registro de preços de kit fotocondutor (cilindor de  imagem)</t>
  </si>
  <si>
    <t>Registro de preços de suprimetnos de informática da Marca HP</t>
  </si>
  <si>
    <t>Registro de preços de filme para fax</t>
  </si>
  <si>
    <t>Registro de preços de cartucho original da marca Samsung</t>
  </si>
  <si>
    <t>Registro de preços e cadeiras em polipropileno</t>
  </si>
  <si>
    <t>Rolo com 50m</t>
  </si>
  <si>
    <t>Rolo com 30m</t>
  </si>
  <si>
    <t>Bobina com 30kg</t>
  </si>
  <si>
    <t>Embalagem com 100 unidades</t>
  </si>
  <si>
    <t>resma</t>
  </si>
  <si>
    <t>003.0.230110/2014</t>
  </si>
  <si>
    <t>004/2015-A</t>
  </si>
  <si>
    <t>19.913.591/001-16</t>
  </si>
  <si>
    <t>Almofada para carimbo em tecido, entintada na cor azul</t>
  </si>
  <si>
    <t>Almofada para carimbo em tecido, entintada na cor preta</t>
  </si>
  <si>
    <t>Barbante, em fibra de 100% algodão, com 06 ios torcidos, rolo com 200m</t>
  </si>
  <si>
    <t>Borracha, bicolor (azul/vermelha), para apagar tina de caneta e lápis</t>
  </si>
  <si>
    <t>04/2015-B</t>
  </si>
  <si>
    <t>Lazaro Bezerra Soares-ME</t>
  </si>
  <si>
    <t>06.088.333/0001-09</t>
  </si>
  <si>
    <t>Lázaro Bezerra Soares</t>
  </si>
  <si>
    <t>Apontador de lápis, manual, portátil, 2 entradas, em material plástico rígido sem depósito</t>
  </si>
  <si>
    <t>Bandeja para papel, dupla, estrutura fixa ou flexível, na cor cristal/transparente</t>
  </si>
  <si>
    <t>04/2015-C</t>
  </si>
  <si>
    <t>Warano Comercial e Locações Ltda-EPP</t>
  </si>
  <si>
    <t>11.903.378/0001-11</t>
  </si>
  <si>
    <t>Alessandro Antônio de Oliveira</t>
  </si>
  <si>
    <t>Bloco de papel para rascunho, autoadesivo, em oaoel sulfite, dimensões 38x51mm, cor amarela, em embalagem com 100 folhas cada</t>
  </si>
  <si>
    <t>Bloco de papel para rascunho, autoadesivo, em oaoel sulfite, dimensões 76x102mm, cor amarela, em embalagem com 100 folhas cada</t>
  </si>
  <si>
    <t>Caneta esferográfica, escrita grossa de boa qualidade, fabricação nacional, na cor azul, corpo em material plástico transparente, em caixa com 50 unidades cada</t>
  </si>
  <si>
    <t>Caneta esferográfica, escrita grossa de boa qualidade, fabricação nacional, na cor preta, corpo em material plástico transparente, em caixa com 50 unidades cada</t>
  </si>
  <si>
    <t>Caneta esferográfica, escrita grossa de boa qualidade, fabricação nacional, na cor vermelha, corpo em material plástico transparente, em caixa com 50 unidades cada</t>
  </si>
  <si>
    <t>04/2015-D</t>
  </si>
  <si>
    <t>Bidding Center Comercial Distribuidora e Serviços Eireli-EPP</t>
  </si>
  <si>
    <t>19.116.545/0001-96</t>
  </si>
  <si>
    <t>Jefferson Gabriel da Silva</t>
  </si>
  <si>
    <t>Caneta salientadora oara textos, na cor amarelo fluorescente</t>
  </si>
  <si>
    <t>04/2015-E</t>
  </si>
  <si>
    <t>Danilo Jesus Adaes-ME</t>
  </si>
  <si>
    <t>13.828.453/0001-52</t>
  </si>
  <si>
    <t>Danilo de Jesus Adaes</t>
  </si>
  <si>
    <t>Borracha elástica, número 18, em caixa com 25 gramas</t>
  </si>
  <si>
    <t>04/2015-F</t>
  </si>
  <si>
    <t>M.L.Pimenta da Cunha-EPP</t>
  </si>
  <si>
    <t>09.377.850/0001-88</t>
  </si>
  <si>
    <t>Rodrigo Maia Cunha Ferreira</t>
  </si>
  <si>
    <t>Quadro branco com suporte para apagador e pincéis, moldura de alumínio, com fundo em MDF, dimensão 120 x 90cm</t>
  </si>
  <si>
    <t>Quadro de aviso, revestimento em feltro verde, moldura de alumínio com fundo em MDF, dimensão 120 x 90cm</t>
  </si>
  <si>
    <t>Resgistro de preços de material de escritório</t>
  </si>
  <si>
    <t>Rolo com 200m</t>
  </si>
  <si>
    <t>Embalagem com 100 folhas</t>
  </si>
  <si>
    <t>Caixa com 25g</t>
  </si>
  <si>
    <t>003.0.194492/2014</t>
  </si>
  <si>
    <t>037/2015</t>
  </si>
  <si>
    <t>Miranti Móveis para Escritório Ltda</t>
  </si>
  <si>
    <t>04.627.625/0001-39</t>
  </si>
  <si>
    <t>Jairo Cechinel de Fraga (representante legal)</t>
  </si>
  <si>
    <t>Armário baixo com 01(uma) prateleira, medindo 800 x 500 x 740mm, em BP argila</t>
  </si>
  <si>
    <t>037/2015-A</t>
  </si>
  <si>
    <t>Fabrício Souza Santos (sócio)</t>
  </si>
  <si>
    <t>Armário alto com 04 (quatro) acessórios para pasta suspensa, medindo aproximadamente 800 x 500 x 1600mm, em BP argila</t>
  </si>
  <si>
    <t>Armário alto, tipo escaninho,  com 10 nichos, meidndo 900 x 500 x 2100mm, em BP argila</t>
  </si>
  <si>
    <t>Armário alto, tipo escaninho,  com 11 nichos, meidndo 900 x 500 x 2100mm, em BP argila</t>
  </si>
  <si>
    <t>003.0.62619/2015</t>
  </si>
  <si>
    <t>036/2015-A</t>
  </si>
  <si>
    <t>Antônio Carlos Pereira da Silva - ME</t>
  </si>
  <si>
    <t>06.945.989/0001-92</t>
  </si>
  <si>
    <t>Antônio Carlos Pereira da Silva (sócio)</t>
  </si>
  <si>
    <t>Unidade de purificação (elemento filtrante), tripla filtragem para água pré-tratadas, para filtrar impurezas, reduzir cloro, sabores e odores desagradáveis, ida útil do elemento filtrante 3.000l ou seis meses, compatível com purificador de água refrigerado Latina</t>
  </si>
  <si>
    <t>036/2015-B</t>
  </si>
  <si>
    <t>Biopure Comércio e Serviços em Equipamentos Médicos Ltda-EPP</t>
  </si>
  <si>
    <t>13.332.007/0001-52</t>
  </si>
  <si>
    <t>Leidiane da Silva Oliveira (representante legal)</t>
  </si>
  <si>
    <t>Unidade de purificação (elemento filtrante), tripla filtragem para água pré-tratadas, para filtrar impurezas, reduzir cloro, sabores e odores desagradáveis, ida útil do elemento filtrante 4.000l ou seis meses, compatível com purificador de água Libell</t>
  </si>
  <si>
    <t>036/2015-C</t>
  </si>
  <si>
    <t>Preveinfo Informática e Refrigeração Ltda</t>
  </si>
  <si>
    <t>00.781.399/0001-95</t>
  </si>
  <si>
    <t>Francisca das Chagas Costa (representante legal)</t>
  </si>
  <si>
    <t>Unidade de purificação (elemento filtrante), refil 2 em 1 para purificador Soft Everest, com pré-iltro de cartucho em polipropileno atóxico</t>
  </si>
  <si>
    <t>Registro de preços de mobiliários (armários MDF em BP argila)</t>
  </si>
  <si>
    <t>Registro de preços de filtros para purificadores de ar</t>
  </si>
  <si>
    <t>003.0.68634/2015</t>
  </si>
  <si>
    <t>035/2015</t>
  </si>
  <si>
    <t>07.808.120/0001-69</t>
  </si>
  <si>
    <t>Adilson Vascolcelos da Silva (representante legal)</t>
  </si>
  <si>
    <t>003.0.57798/2015</t>
  </si>
  <si>
    <t>033/2015</t>
  </si>
  <si>
    <t xml:space="preserve">Joceval de Oliveira Santos </t>
  </si>
  <si>
    <t>Filtro de papel em caixas com, no mínimo 20 unidades</t>
  </si>
  <si>
    <t>Armário de parede para copa/cozinha suspenso</t>
  </si>
  <si>
    <t>Registro de preços de Armário de parede para copa/cozinha suspenso</t>
  </si>
  <si>
    <t>Registro de preços de Filtro de papel em caixas com, no mínimo 20 unidades</t>
  </si>
  <si>
    <t>caixa com 20 unidades</t>
  </si>
  <si>
    <t>Órgão Gerenciador da Ata</t>
  </si>
  <si>
    <t>Nº do Edital do Processo</t>
  </si>
  <si>
    <t>início</t>
  </si>
  <si>
    <t>término</t>
  </si>
  <si>
    <t>(f')</t>
  </si>
  <si>
    <t>Unidade de medida</t>
  </si>
  <si>
    <t>Fornecedor Registrado</t>
  </si>
  <si>
    <r>
      <rPr>
        <b/>
        <sz val="11"/>
        <color indexed="8"/>
        <rFont val="Franklin Gothic Medium"/>
        <family val="2"/>
      </rPr>
      <t>(o) Sócios</t>
    </r>
    <r>
      <rPr>
        <sz val="11"/>
        <color indexed="8"/>
        <rFont val="Franklin Gothic Medium"/>
        <family val="2"/>
      </rPr>
      <t xml:space="preserve"> - Nome e CPF dos três principais integrantes de seu quadro socuetário assim compreendidos aqueles que detenham maior parcela das cotas societárias ou o poder de gestão da sociedade.</t>
    </r>
  </si>
  <si>
    <r>
      <rPr>
        <b/>
        <sz val="11"/>
        <color indexed="8"/>
        <rFont val="Franklin Gothic Medium"/>
        <family val="2"/>
      </rPr>
      <t>(m) Contratado</t>
    </r>
    <r>
      <rPr>
        <sz val="11"/>
        <color indexed="8"/>
        <rFont val="Franklin Gothic Medium"/>
        <family val="2"/>
      </rPr>
      <t xml:space="preserve"> - nome da empresa ou da pessoa física registrada.</t>
    </r>
  </si>
  <si>
    <r>
      <t xml:space="preserve">(n) CNPJ/CPF </t>
    </r>
    <r>
      <rPr>
        <sz val="11"/>
        <color indexed="8"/>
        <rFont val="Franklin Gothic Medium"/>
        <family val="2"/>
      </rPr>
      <t>- Número do CNPJ ou do CPF da empresa ou pessoa física registrada.</t>
    </r>
  </si>
  <si>
    <r>
      <t>(k) Valor total do item</t>
    </r>
    <r>
      <rPr>
        <sz val="11"/>
        <color indexed="8"/>
        <rFont val="Franklin Gothic Medium"/>
        <family val="2"/>
      </rPr>
      <t xml:space="preserve"> - valor total de cada item, de acordo com a fórmula (s) x (j).</t>
    </r>
  </si>
  <si>
    <r>
      <t>(j) Quantidade</t>
    </r>
    <r>
      <rPr>
        <sz val="11"/>
        <color indexed="8"/>
        <rFont val="Franklin Gothic Medium"/>
        <family val="2"/>
      </rPr>
      <t xml:space="preserve"> - quantidade do(s) item(ns) registrado(s).</t>
    </r>
  </si>
  <si>
    <r>
      <t>(i) Valor unitário</t>
    </r>
    <r>
      <rPr>
        <sz val="11"/>
        <color indexed="8"/>
        <rFont val="Franklin Gothic Medium"/>
        <family val="2"/>
      </rPr>
      <t xml:space="preserve"> - valor unitário do(s) item(ns) registrado(s).</t>
    </r>
  </si>
  <si>
    <r>
      <t xml:space="preserve">(h)Unidade de medida </t>
    </r>
    <r>
      <rPr>
        <sz val="11"/>
        <color indexed="8"/>
        <rFont val="Franklin Gothic Medium"/>
        <family val="2"/>
      </rPr>
      <t>- unidade de medida do(s) item(ns) registrado(s), conforme licitação realizada.</t>
    </r>
  </si>
  <si>
    <r>
      <t xml:space="preserve">(g) Item registrado - </t>
    </r>
    <r>
      <rPr>
        <sz val="11"/>
        <color indexed="8"/>
        <rFont val="Franklin Gothic Medium"/>
        <family val="2"/>
      </rPr>
      <t>descriçao do(s) item(ns) registrado(s), conforme licitação realizada.</t>
    </r>
  </si>
  <si>
    <r>
      <t>(f') Vigência (término)</t>
    </r>
    <r>
      <rPr>
        <sz val="11"/>
        <color indexed="8"/>
        <rFont val="Franklin Gothic Medium"/>
        <family val="2"/>
      </rPr>
      <t xml:space="preserve"> - Data do término da vigência da Ata no formato dd/mm/aaaa.</t>
    </r>
  </si>
  <si>
    <r>
      <t>(f) Vigência (início</t>
    </r>
    <r>
      <rPr>
        <sz val="11"/>
        <color indexed="8"/>
        <rFont val="Franklin Gothic Medium"/>
        <family val="2"/>
      </rPr>
      <t>) - Data de início da vigência da Ata no formato dd/mm/aaaa.</t>
    </r>
  </si>
  <si>
    <r>
      <rPr>
        <b/>
        <sz val="11"/>
        <color indexed="8"/>
        <rFont val="Franklin Gothic Medium"/>
        <family val="2"/>
      </rPr>
      <t>(a)</t>
    </r>
    <r>
      <rPr>
        <sz val="11"/>
        <color indexed="8"/>
        <rFont val="Franklin Gothic Medium"/>
        <family val="2"/>
      </rPr>
      <t xml:space="preserve"> </t>
    </r>
    <r>
      <rPr>
        <b/>
        <sz val="11"/>
        <color indexed="8"/>
        <rFont val="Franklin Gothic Medium"/>
        <family val="2"/>
      </rPr>
      <t>Nº -</t>
    </r>
    <r>
      <rPr>
        <sz val="11"/>
        <color indexed="8"/>
        <rFont val="Franklin Gothic Medium"/>
        <family val="2"/>
      </rPr>
      <t xml:space="preserve"> Informar o número da Ata.</t>
    </r>
  </si>
  <si>
    <r>
      <t>(b)  Órgão</t>
    </r>
    <r>
      <rPr>
        <sz val="11"/>
        <color indexed="8"/>
        <rFont val="Franklin Gothic Medium"/>
        <family val="2"/>
      </rPr>
      <t xml:space="preserve"> gerenciador da Ata- informar o órgao gerenciador da ata, seja o próprio MP, outro MP, ou órgão da administração pública federal, estadual ou municipal.</t>
    </r>
  </si>
  <si>
    <r>
      <t xml:space="preserve">(c) Objeto - </t>
    </r>
    <r>
      <rPr>
        <sz val="11"/>
        <color indexed="8"/>
        <rFont val="Franklin Gothic Medium"/>
        <family val="2"/>
      </rPr>
      <t>Descrição do objeto da Ata.</t>
    </r>
  </si>
  <si>
    <r>
      <t xml:space="preserve">(d) Data da publicação- </t>
    </r>
    <r>
      <rPr>
        <sz val="11"/>
        <color indexed="8"/>
        <rFont val="Franklin Gothic Medium"/>
        <family val="2"/>
      </rPr>
      <t>Data da publicação nos meios de infromação devidos.</t>
    </r>
  </si>
  <si>
    <r>
      <t>(e) Nº do Edital do Processo</t>
    </r>
    <r>
      <rPr>
        <sz val="11"/>
        <color indexed="8"/>
        <rFont val="Franklin Gothic Medium"/>
        <family val="2"/>
      </rPr>
      <t xml:space="preserve"> - número edital do processo licitatório relacionado, caso seja pertinente.</t>
    </r>
  </si>
  <si>
    <t>Coordenação de Suprimentos - Ministério Público do Estado da Bahia</t>
  </si>
  <si>
    <t xml:space="preserve"> 12/06/2016</t>
  </si>
  <si>
    <t xml:space="preserve"> 17/06/2016</t>
  </si>
  <si>
    <t xml:space="preserve"> 01/06/2016</t>
  </si>
  <si>
    <t xml:space="preserve"> 20/05/2016</t>
  </si>
  <si>
    <t xml:space="preserve"> 15/05/2016</t>
  </si>
  <si>
    <t xml:space="preserve"> 22/05/2016</t>
  </si>
  <si>
    <t xml:space="preserve"> 08/05/2016</t>
  </si>
  <si>
    <t xml:space="preserve"> 05/05/2016</t>
  </si>
  <si>
    <t xml:space="preserve"> 06/05/2016</t>
  </si>
  <si>
    <t xml:space="preserve"> 27/04/2016</t>
  </si>
  <si>
    <t xml:space="preserve"> 23/04/2016</t>
  </si>
  <si>
    <t xml:space="preserve"> 24/04/2016</t>
  </si>
  <si>
    <t xml:space="preserve"> 22/04/2016</t>
  </si>
  <si>
    <t xml:space="preserve"> 15/04/2016</t>
  </si>
  <si>
    <t xml:space="preserve"> 10/04/2016</t>
  </si>
  <si>
    <t xml:space="preserve"> 08/04/2016</t>
  </si>
  <si>
    <t xml:space="preserve"> 09/04/2016</t>
  </si>
  <si>
    <t xml:space="preserve"> 01/04/2016</t>
  </si>
  <si>
    <t xml:space="preserve"> 07/04/2016</t>
  </si>
  <si>
    <t xml:space="preserve"> 17/04/2016</t>
  </si>
  <si>
    <t xml:space="preserve"> 16/04/2016</t>
  </si>
  <si>
    <t xml:space="preserve"> 17/03/2016</t>
  </si>
  <si>
    <t xml:space="preserve"> 09/03/2016</t>
  </si>
  <si>
    <t xml:space="preserve"> 03/03/2016</t>
  </si>
  <si>
    <t>Valor total do Registro</t>
  </si>
  <si>
    <r>
      <t>(l) Valor total do Registro</t>
    </r>
    <r>
      <rPr>
        <sz val="11"/>
        <color indexed="8"/>
        <rFont val="Franklin Gothic Medium"/>
        <family val="2"/>
      </rPr>
      <t xml:space="preserve"> - valor total do contrato com o somatório dos totais dos itens presentes no contrato.</t>
    </r>
  </si>
  <si>
    <t>ATAS DE REGISTRO DE PREÇO ATIVAS (PRÓPRIAS E ADERIDAS)</t>
  </si>
  <si>
    <t>043/2015</t>
  </si>
  <si>
    <t>Brajomaq Comércio e Serviços Ltda</t>
  </si>
  <si>
    <t>02.962.792/0001-00</t>
  </si>
  <si>
    <t>Arlindo Rodrigues Filho (sócio)</t>
  </si>
  <si>
    <t>Registro de preços de fornecimento com instalação de persianas e de películas de controle solar</t>
  </si>
  <si>
    <t>1000m²</t>
  </si>
  <si>
    <t>042/2015</t>
  </si>
  <si>
    <t>CBL CASA DAS BORRACHAS LTDA</t>
  </si>
  <si>
    <t>63.263.669/0001-96</t>
  </si>
  <si>
    <t>Diógenes Ferreira Lordelo (representante legal)</t>
  </si>
  <si>
    <t>Carro de compras, duplo (com divisão central), medidas 55 x 90 x 90cm</t>
  </si>
  <si>
    <t>041/2015</t>
  </si>
  <si>
    <t>Master Comércio de Tapestes Ltda-ME</t>
  </si>
  <si>
    <t>15.807.911/0001-00</t>
  </si>
  <si>
    <t>Marcelo Giovanni Silva (representante legal)</t>
  </si>
  <si>
    <t xml:space="preserve">Tapete de fibra sintética; personalizado com a logomarca do MP, em ibra de vinil, antiderrapante, antifungos, antichamas, lavável, alta resistência, especial ara retenção de sujeira, base lisa/sólida, sem barras laterais, cor grafite, 700 x 1200nn (base x altura), espessura de 10mm. </t>
  </si>
  <si>
    <t xml:space="preserve">Fornecimento e instalação de Persianas </t>
  </si>
  <si>
    <t>Fornecimento e instalação de película de controle solar, fumê, para portas e janelas de vidro</t>
  </si>
  <si>
    <t>Registro de preços de Carro de compras, duplo (com divisão central), medidas 55 x 90 x 90cm</t>
  </si>
  <si>
    <t xml:space="preserve">Registro de preços de Tapete de fibra sintética; personalizado com a logomarca do MP, em fibra de vinil, antiderrapante, antifungos, antichamas, lavável, alta resistência, especial ara retenção de sujeira, base lisa/sólida, sem barras laterais, cor grafite, 700 x 1200nn (base x altura), espessura de 10mm. </t>
  </si>
  <si>
    <t>PE 061/2015</t>
  </si>
  <si>
    <t xml:space="preserve">PE 058/2015 </t>
  </si>
  <si>
    <t>PE 060/2015</t>
  </si>
  <si>
    <t>m²</t>
  </si>
  <si>
    <t>038/2015</t>
  </si>
  <si>
    <t>Central Integrada de Comunicação - Ministério Público do Estado da Bahia</t>
  </si>
  <si>
    <t>Registro de preços de fornecimento e fornecimento com duplicação de mídia</t>
  </si>
  <si>
    <t>PP 001/2015</t>
  </si>
  <si>
    <t>Fornecimento de mídia de DVD com caa e rótulo, com 4,7GB high performance</t>
  </si>
  <si>
    <t>Fornecimento e duplicação de mídia de DVD com caa e rótulo, com 4,7GB high performance</t>
  </si>
  <si>
    <t>08.960.271/0001-09</t>
  </si>
  <si>
    <t>Ivanildo Francisco Soares (representante legal)</t>
  </si>
  <si>
    <t>N5 Produções Serviços de Foto, Vídeo, publicidade e eventos Ltda-Me</t>
  </si>
  <si>
    <t>039/2015</t>
  </si>
  <si>
    <t>VipBrasil - Comércio, Importação e Exportação - Eireli-EPP</t>
  </si>
  <si>
    <t>Registro de preços de fragmentadora de papel</t>
  </si>
  <si>
    <t>PE 057/2015</t>
  </si>
  <si>
    <t>Fragmentdora de papel com parada para resfriamento e especificações mínimas de tempo de funcionamento mínimo de 20 minutos ligado, máximo de 60 minutos desligado. Fragmetna papel, cartões, CD´s, clips, grampos, quantidade de até 20 folhas (A4 - 75g/m²) po rvez, tipo de fragmentação: partículas máximas de  4 x 80mm, garantia de 06 (seis) meses</t>
  </si>
  <si>
    <t>Fragmentdora de papel com parada para resfriamento e especificações mínimas de tempo de funcionamento mínimo de 20 minutos ligado, máximo de 60 minutos desligado. Fragmetna papel, cartões, CD´s, clips, grampos, quantidade de até 20 folhas (A4 - 75g/m²) po rvez, tipo de fragmentação: partículas máximas de  4 x 60mm, garantia de 06 (seis) meses</t>
  </si>
  <si>
    <t>11.909.510/0001-00</t>
  </si>
  <si>
    <t>Bruno Juarez dos Santos (representante legal)</t>
  </si>
  <si>
    <t>057/2015-A</t>
  </si>
  <si>
    <t>Roal Indústria Metalúrgica Ltda</t>
  </si>
  <si>
    <t>94.622.230/0001-36</t>
  </si>
  <si>
    <t>Ronaldo Antônio da Rocha (sócio)</t>
  </si>
  <si>
    <t>Cadeira fixa sem braço</t>
  </si>
  <si>
    <t>057/2015-B</t>
  </si>
  <si>
    <t>Tecno2000 Indústria e Comércio Ltda</t>
  </si>
  <si>
    <t>21.306.287/0001-52</t>
  </si>
  <si>
    <t>Gildásio Simões Santos (represnetante legal)</t>
  </si>
  <si>
    <t>Cadeira Giratória com braço e espaldar baixo</t>
  </si>
  <si>
    <t>Cadeira Giratória com braço e espaldar médio</t>
  </si>
  <si>
    <t>055/2015</t>
  </si>
  <si>
    <t>Joceval de Oliveia Santos</t>
  </si>
  <si>
    <t>Joceval de Oliveira Santos (sócio)</t>
  </si>
  <si>
    <t>Copo para café, descartável, em polipropileno (PP), capacidade de 50ml, acondicionados em caixas com 100 unidades</t>
  </si>
  <si>
    <t>Copo para água, descartável, em polipropileno (PP), capacidade de 200ml, acondicionados em caixas com 100 unidades</t>
  </si>
  <si>
    <t>054/2015</t>
  </si>
  <si>
    <t>Joceane Barbosa da Silva -ME</t>
  </si>
  <si>
    <t>Nivaldo Nogueira Lago (representante legal)</t>
  </si>
  <si>
    <t>Perfil tipo rodapé, para divisória, em aço galvanizado, dimensão 1,20m, cor branca</t>
  </si>
  <si>
    <t>Perfil tipo rodapé, para divisória, em aço galvanizado, dimensão 1,20m, cor preta</t>
  </si>
  <si>
    <t>052/2015</t>
  </si>
  <si>
    <t>Registro de preços de aparelhos telefônicos de mesa e parede, com fio, tipo gôndola, com as seguintes especificações:campainha eletrônica com ajuste de volume mínimo de 2 níveis; incluso teclas MUTE, FLASH, REDIAL, discagem Tone e Pulse, cor neutra (preto, cinza, grafite). 
Embalagem individual com identificação do produto e marca do fabricante, com manual de instruções. 
Garantia mínima de 01 (um) ano com Assistência Técnica em Salvador-BA ou respectiva Região Metropolitana.</t>
  </si>
  <si>
    <t>Registro de preços de aparelhos telefônicos de mesa e parede, com fio, tipo gôndola, com as seguintes especificações:campainha eletrônica com ajuste de volume, dedicado/multifrequencial, mínimo de 16 teclas, incluso teclas MUTE, FLASH, REDIAL e PAUSE, cor neutra clara. 
Embalagem individual com identificação do produto e marca do fabricante, com manual de instruções. 
Garantia mínima de 01 (um) ano com assistência técnica em Salvador-BA ou respectiva Região Metropolitana.</t>
  </si>
  <si>
    <t>Registro de preços de cadeiras</t>
  </si>
  <si>
    <t>Registro de preços de copos</t>
  </si>
  <si>
    <t>Registro de preços de perfil tipo rodapé para divisória</t>
  </si>
  <si>
    <t>Registro de preços de aparelhos telefônicos</t>
  </si>
  <si>
    <t>PE 080/2015</t>
  </si>
  <si>
    <t>PE 084/2015</t>
  </si>
  <si>
    <t>PE 082/2015</t>
  </si>
  <si>
    <t>PE 087/2015</t>
  </si>
  <si>
    <t xml:space="preserve"> caixa com 100 unidades</t>
  </si>
  <si>
    <t>Pregão Eletrônico</t>
  </si>
  <si>
    <t>050/2015</t>
  </si>
  <si>
    <t>Caderode Móveis para Escritório Ltda</t>
  </si>
  <si>
    <t>00.366.257/0001-61</t>
  </si>
  <si>
    <t>Walter Pereira de Santana Júnior (representante legal)</t>
  </si>
  <si>
    <t>Longarina de 03 (três) lugares</t>
  </si>
  <si>
    <t>Sofá de 02 (dois) lugares</t>
  </si>
  <si>
    <t>049/2015</t>
  </si>
  <si>
    <t>Gildásio Simões Santos (representante legal)</t>
  </si>
  <si>
    <t>Estação de Trabalho ET03, medindo 1200 x 600 x 740mm, em BP argila, com gaveteiro fixo de 01 gaveta</t>
  </si>
  <si>
    <t>Mesa componível para treinamento, medindo 1400 x 700 x 740mm, em BP argila</t>
  </si>
  <si>
    <t>049/2015-A</t>
  </si>
  <si>
    <t>Flexibase Indústria e Comércio de Móveis Importação e Exportação Ltda</t>
  </si>
  <si>
    <t>04.869.711/0001-58</t>
  </si>
  <si>
    <t>Reginaldo Souza Tosta (representante legal)</t>
  </si>
  <si>
    <t>Estação de trabalho peninsular ET 07, meidndo 1500/700 x 1650/600 x 740mm, em BP argila</t>
  </si>
  <si>
    <t>048/2015-A</t>
  </si>
  <si>
    <t>Click Data Suprimentos e Equipamentos Ltda</t>
  </si>
  <si>
    <t>14.543.088/0001-00</t>
  </si>
  <si>
    <t>Emerson Leandro Martins (represnetante legal)</t>
  </si>
  <si>
    <t>Etiquetas de identificação com código de barras, compatíveis com a solução</t>
  </si>
  <si>
    <t>Diretoria de Tecnologia da Informação - Ministério Público do Estado da Bahia</t>
  </si>
  <si>
    <t>Registro de preços de longarinas e sofás</t>
  </si>
  <si>
    <t xml:space="preserve">Registro de preços de mobiliários: estação de trabalho e  mesa componível </t>
  </si>
  <si>
    <t>048/2015</t>
  </si>
  <si>
    <t>Registro de preços de insumos de informática</t>
  </si>
  <si>
    <t>Fita 3T0-4 Capacidade nativa de 800GB; capacidade compactada de 120MB/S, largura nominal 12,65mm, espessura nominal 6,6um; suporte para criptografia, ler e gravar</t>
  </si>
  <si>
    <t>CC 004/2015</t>
  </si>
  <si>
    <t>CC 003/2015</t>
  </si>
  <si>
    <t>PE 053/2015</t>
  </si>
  <si>
    <t>Tecparcs Importação e Distribuição de Peças Ltda</t>
  </si>
  <si>
    <t>15.135.210/0001-64</t>
  </si>
  <si>
    <t>Paulo Henrique Farias Moreno (representante legal)</t>
  </si>
  <si>
    <t>047/2015</t>
  </si>
  <si>
    <t>Flexform Indústria Metalúrgica Ltda</t>
  </si>
  <si>
    <t>49.058.654.0001-65</t>
  </si>
  <si>
    <t>Cláudio Rodrigues de Abreu (representante legal)</t>
  </si>
  <si>
    <t>Poltrona giratória com braços</t>
  </si>
  <si>
    <t>Poltrona para reunião com braços</t>
  </si>
  <si>
    <t>046/2015-A</t>
  </si>
  <si>
    <t>Habib Decorações de Itajuba Ltda-EPP</t>
  </si>
  <si>
    <t>03.851.189/0001-14</t>
  </si>
  <si>
    <t>Habibi El Moallem</t>
  </si>
  <si>
    <t>Baguete para vidro de divisória em aço galvanizado, cor preta, 1,18m</t>
  </si>
  <si>
    <t>Batente para porta divisória em aço galvanizado, na cor branca, comprimento 2,12m</t>
  </si>
  <si>
    <t>Batente para porta divisória em aço galvanizado, na cor preta, comprimento 2,12m</t>
  </si>
  <si>
    <t>Dobradiça para porta de divisória, na cor branca</t>
  </si>
  <si>
    <t>Perfil em "H", sendo travessa, para divisória em chapa de aço galvanizado, vara de 3m, dimensões de 3,5cm de largura x 1,5cm de espessura e 100mm de fundo, na cor branca</t>
  </si>
  <si>
    <t>Perfil em "U" para divisória em chapa de aço galvanizada, vara de 3m, dimensões 3,5cm de largura x 1,5cm espessura e 10mm de fundo, na cor branca</t>
  </si>
  <si>
    <t>Perfil em "U" para divisória em chapa de aço galvanizada, vara de 3m, dimensões 3,5cm de largura x 1,5cm espessura e 10mm de fundo, na cor preta</t>
  </si>
  <si>
    <t>Placas de forro, de gesso removível, dimensões 1250x625mm</t>
  </si>
  <si>
    <t>Rebite de repuxo em alumínio, dimensões 3,2 x 12mm, na cor branca</t>
  </si>
  <si>
    <t>Rebite de repuxo em alumínio, dimensões 3,2 x 12mm, na cor preta</t>
  </si>
  <si>
    <t>046/2015-B</t>
  </si>
  <si>
    <t>Rita Maria Lima Vieira - ME</t>
  </si>
  <si>
    <t>Gerson Vieira de Jesus</t>
  </si>
  <si>
    <t>Baguete para vidro de divisória em aço galvanizado, cor branca, 1,18m</t>
  </si>
  <si>
    <t>Dobradiça para porta de divisória, na cor preta</t>
  </si>
  <si>
    <t>Painel para divisória, tipo melamínico, dimensões 35 x 1200 x 2100mm, cor areia jundiaí</t>
  </si>
  <si>
    <t>Painel para divisória, tipo melamínico, dimensões 35 x 1200 x 2100mm, cor branca</t>
  </si>
  <si>
    <t>Perfil em "H", sendo travessa para divisória, em chapa de aço galvanizada, vara de 3m, dimensões 3,5cm de largura x 2,5cm espessura e 10mm, fundo cor branca</t>
  </si>
  <si>
    <t>046/2015-C</t>
  </si>
  <si>
    <t>Ellen Moallem - ME</t>
  </si>
  <si>
    <t>08.084.695/0001-49</t>
  </si>
  <si>
    <t>Fechadura para porta divisória com dois pinos, cor branca, chave externa e botão de trava interna</t>
  </si>
  <si>
    <t>046/2015-D</t>
  </si>
  <si>
    <t>Márcio Gambin (representante legal)</t>
  </si>
  <si>
    <t>Fechadura para porta divisória com dois pinos, na cor preta, chave externa e botão de trava interna</t>
  </si>
  <si>
    <t>045/2015</t>
  </si>
  <si>
    <t>Askidubiway Serviços e Equipamentos de Informática Eireli-ME</t>
  </si>
  <si>
    <t>03.400.081/0001+05</t>
  </si>
  <si>
    <t>Márcia de Souza (representante legal)</t>
  </si>
  <si>
    <t xml:space="preserve">Televisor de 42" </t>
  </si>
  <si>
    <t>044/2015-A</t>
  </si>
  <si>
    <t>São Luis Alimentos Ltda-ME</t>
  </si>
  <si>
    <t>13.434.138/0001-40</t>
  </si>
  <si>
    <t>Adolfo Carisio Nasciutti (representante legal)</t>
  </si>
  <si>
    <t>Café torrado e moído em embalagem à vácuo de 250g</t>
  </si>
  <si>
    <t>044/2015-B</t>
  </si>
  <si>
    <t>Altajan Comércio de Produtos de Consumo Ltda-EPP</t>
  </si>
  <si>
    <t>Jean Clebia Rodrigues (representante legal)</t>
  </si>
  <si>
    <t>Açúcar cristalizado, na cor branca, embalagem de1kg</t>
  </si>
  <si>
    <t>Chá de camomila, acondicionados em caixas de 10 saquinhos</t>
  </si>
  <si>
    <t>Guardanapo de papel, folha simples branca, com quatro dobras, dimensões mínimas 22,5cm x 20cm, acondicionado em embalagens com no mínimo 50 unidades</t>
  </si>
  <si>
    <t>044/2015-C</t>
  </si>
  <si>
    <t>Moreira &amp; Zacharko</t>
  </si>
  <si>
    <t>07.369.995/0001-01</t>
  </si>
  <si>
    <t>Beatriz Aparecida Moreira (representante legal)</t>
  </si>
  <si>
    <t>Chá de erva cidreira, acondicionado em caixas contendo 10 saquinhos</t>
  </si>
  <si>
    <t>Chá de Boldo, acondicionado em caixa contendo no mínimo 10 saquinhos</t>
  </si>
  <si>
    <t>044/2015-D</t>
  </si>
  <si>
    <t>Cavalcante &amp; Cia Ltda</t>
  </si>
  <si>
    <t>10.655.938/0001-01</t>
  </si>
  <si>
    <t>Jéssika de Souza Cavalcanti (representante legal)</t>
  </si>
  <si>
    <t>Adoçante dietético, líquido, em recipiente contendo 100ml</t>
  </si>
  <si>
    <t>Chá de erva doce, acondicionado em caixa contendo no mínimo 10 saquinhos</t>
  </si>
  <si>
    <t>044/2015-E</t>
  </si>
  <si>
    <t>Joceval de Oliveira Santos - ME</t>
  </si>
  <si>
    <t>Chá de maçã acondicionado em caixas com, no mínimo, 20 sachês</t>
  </si>
  <si>
    <t>Registro de preços de poltronas</t>
  </si>
  <si>
    <t>Apoio de baguete para divisória em aço galvanizado, dimensão 1,18m, cor branca</t>
  </si>
  <si>
    <t>Apoio de baguete para divisória em aço galvanizado, dimensão 1,18m, cor preta</t>
  </si>
  <si>
    <t>Registro de preços de televisão</t>
  </si>
  <si>
    <t>Registro de preços de gêneros alimentícios e guardanapo</t>
  </si>
  <si>
    <t>CC 005/2015</t>
  </si>
  <si>
    <t>PE 063/2015</t>
  </si>
  <si>
    <t>PE 064/2015</t>
  </si>
  <si>
    <t>PE 062/2015</t>
  </si>
  <si>
    <t>embalagem de 250g</t>
  </si>
  <si>
    <t>embalagem de 1kg</t>
  </si>
  <si>
    <t>caixa com 10 sachês</t>
  </si>
  <si>
    <t>emabalagem com 50 unidades</t>
  </si>
  <si>
    <t>embalagem com 100ml</t>
  </si>
  <si>
    <t>caixa com 20 sachês</t>
  </si>
  <si>
    <t>051/2015</t>
  </si>
  <si>
    <t>PE 059/2015</t>
  </si>
  <si>
    <t>Registro de preços de papel 100%reciclado, formato A4, dimensões 210 x 297mm, gramatura de 75g/m². Emabalegem em material impermeável, contra umidade, com 1 resma (com quinhentas folhas, cada)</t>
  </si>
  <si>
    <t>Registro de preços de papel 100%reciclado</t>
  </si>
  <si>
    <t>060/2015</t>
  </si>
  <si>
    <t>Robson da Silva Andrade Comércio e Serviço Eireli - EPP</t>
  </si>
  <si>
    <t>04.496.562/0001-29</t>
  </si>
  <si>
    <t>Robson da Silva Andrade (sócio)</t>
  </si>
  <si>
    <t>058/2015</t>
  </si>
  <si>
    <t>Rimap Comércio e Representações de Madeira e Materiais Industrial Ltda</t>
  </si>
  <si>
    <t>02.930.820/0001-08</t>
  </si>
  <si>
    <t>Maria Rita Oliveira da Silva</t>
  </si>
  <si>
    <t>Mesa em polipropileno quadrada na cor branca, empilhável, monobloco na cor branca</t>
  </si>
  <si>
    <t>056/2015-A</t>
  </si>
  <si>
    <t>Netife Comércio e Serviços de Informática Ltda</t>
  </si>
  <si>
    <t>14.010.215/0001-31</t>
  </si>
  <si>
    <t>Luiz Henrique Correia (sócio)</t>
  </si>
  <si>
    <t>Registro de preços de pilhas alcalinas AAA, 1,5V</t>
  </si>
  <si>
    <t>056/2015-B</t>
  </si>
  <si>
    <t>Leancel Comercial Eireli - EPP</t>
  </si>
  <si>
    <t>22.045.016/0001-53</t>
  </si>
  <si>
    <t>Leandro Camillo Ferreira (sócio)</t>
  </si>
  <si>
    <t>Registro de preços de pilhas alcalinas AAA, 9V</t>
  </si>
  <si>
    <t>Registro de  preços de água mineral em garrafão de 20l e garrafão vazio de 20l</t>
  </si>
  <si>
    <t>PE 086/2015</t>
  </si>
  <si>
    <t>PE 088/2015</t>
  </si>
  <si>
    <t>PE 083/2015</t>
  </si>
  <si>
    <t xml:space="preserve">Registro de  preços de água mineral em garrafão de 20l  </t>
  </si>
  <si>
    <t>Registro de preços de garrafão vazio de 20l</t>
  </si>
  <si>
    <t>ARP 045/2014 - Embrapa</t>
  </si>
  <si>
    <t>Diagrama tecnologia Ltda-ME</t>
  </si>
  <si>
    <t>10.918.347/0001-71</t>
  </si>
  <si>
    <t>Carlos Eduardo Santos Pereira</t>
  </si>
  <si>
    <t>87/2014 -TRT</t>
  </si>
  <si>
    <t>Luciano Tercilio Biz</t>
  </si>
  <si>
    <t>067/2015</t>
  </si>
  <si>
    <t>Serraria Operária Ltda- Epp</t>
  </si>
  <si>
    <t>11.621.307/0001-26</t>
  </si>
  <si>
    <t>Edilberto Antônio Lopes Gouveia Júnior (representante legal)</t>
  </si>
  <si>
    <t>Armário alto, meidndo 800 x 500 x 2.00mm (largura x profundidade, altura)</t>
  </si>
  <si>
    <t>Armário baixo, medindo 800 x 500 x 740mm (largura x profundidade, altura)</t>
  </si>
  <si>
    <t>Mesa retangular, medindo: 1500 x 900 x 740mm (largura x profundidade, altura)</t>
  </si>
  <si>
    <t>Conexão, medindo: 800 x 900 x 740mm</t>
  </si>
  <si>
    <t>Gaveteiro, nas dimensões; 400 x 500 x 640mm (largura x profundidade x altura total incluindo os rodízios)</t>
  </si>
  <si>
    <t>Mesa de reunião redonda, diâmetro de 1100mm x altura 740mm</t>
  </si>
  <si>
    <t>065/2015-A</t>
  </si>
  <si>
    <t>A.B. Teleinformática Comunicação Ltda-Me</t>
  </si>
  <si>
    <t>13.567.015/0001-88</t>
  </si>
  <si>
    <t>Adeliane Ramos dos Santos (representante legal)</t>
  </si>
  <si>
    <t>Central telefônica analógica, tipo PABX, 04 troncos e 12 ramais</t>
  </si>
  <si>
    <t>Central telefônica analógica, tipo PABX,  08 troncos e 32ramais</t>
  </si>
  <si>
    <t>065/2014-B</t>
  </si>
  <si>
    <t>TLDNetwork Comércio e Serviços Ltda</t>
  </si>
  <si>
    <t>09.276.415/0001-67</t>
  </si>
  <si>
    <t>Ricardo Luiz de Oliveira (representante legal)</t>
  </si>
  <si>
    <t>Central telefônica analógica, tipo PABX,  06 troncos e 24 ramais</t>
  </si>
  <si>
    <t>063/2015</t>
  </si>
  <si>
    <t>Registro de preços de etiquetas  de endereçamento da marca Brothre, par aimpressoras QL570, QL650, QL 1050 e QL1050N, referência DK 1201</t>
  </si>
  <si>
    <t>062/2015</t>
  </si>
  <si>
    <t>Registro de preços de tonner Okidata, referência B400 43979201, 7K, para impressoras OKIDATA modelo B410/B420/B430/MB470/MB480, na cor preta</t>
  </si>
  <si>
    <t>Unidade Administrativa da Embrapa</t>
  </si>
  <si>
    <t>Unidade Administrativa do TRT 5ª Região</t>
  </si>
  <si>
    <t>Registro de preços descanners, marca Kodak, modelo i2600.</t>
  </si>
  <si>
    <t>Registro de preços de impressoras a laser/LED monocromáticas.</t>
  </si>
  <si>
    <t>Scanners, marca Kodak, modelo i2600.</t>
  </si>
  <si>
    <t>Impressoras a laser/LED monocromáticas.</t>
  </si>
  <si>
    <t>045/2014 - Embrapa</t>
  </si>
  <si>
    <t>145/2015-TRT 5ª Região</t>
  </si>
  <si>
    <t>Coordenação de Suprimentos da Diretoria Administrativa do Ministério Público do Estado da Bahia</t>
  </si>
  <si>
    <t>Registro de preços de armários, mesas, conexões e gaveteiros</t>
  </si>
  <si>
    <t>PE 077/2015</t>
  </si>
  <si>
    <t>PE 098/2015</t>
  </si>
  <si>
    <t>PE 093/2015</t>
  </si>
  <si>
    <t>PE 090/2015</t>
  </si>
  <si>
    <t>Registro de preços de centrais telefônicas</t>
  </si>
  <si>
    <t xml:space="preserve"> Etiquetas  de endereçamento da marca Brothre, par aimpressoras QL570, QL650, QL 1050 e QL1050N, referência DK 1201</t>
  </si>
  <si>
    <t>Tonner Okidata, referência B400 43979201, 7K, para impressoras OKIDATA modelo B410/B420/B430/MB470/MB480, na cor preta</t>
  </si>
  <si>
    <t>064/2015</t>
  </si>
  <si>
    <t>Vixbot Soluções em Informática Ltda-Epp</t>
  </si>
  <si>
    <t>21.997.155/0001-14</t>
  </si>
  <si>
    <t>Micheli Cristini Araújo Guimarães (representante legal)</t>
  </si>
  <si>
    <t>Registro de preços de televisores de 32"</t>
  </si>
  <si>
    <t>070/2015</t>
  </si>
  <si>
    <t>CGF Comércio de Produtos de Informática, Escritório e S</t>
  </si>
  <si>
    <t>01.251.189/0001-58</t>
  </si>
  <si>
    <t>Edimar Botelho Santos (representante legal)</t>
  </si>
  <si>
    <t>Fita Brother industrial, dimensões 36mm x 8m, TZES-961</t>
  </si>
  <si>
    <t>069/2015</t>
  </si>
  <si>
    <t>Brasidas Eireli-ME</t>
  </si>
  <si>
    <t>Emerson Luis Koch (representante legal)</t>
  </si>
  <si>
    <t>Purificador de água gelada e na temperatura ambiente, com torneiras em material não oxidável, capacidade de refrigeração de no mínimo 3l/h, garantia de 12 meses, tensão de 127V</t>
  </si>
  <si>
    <t>Purificador de água gelada e na temperatura ambiente, com torneiras em material não oxidável, capacidade de refrigeração de no mínimo 3l/h, garantia de 12 meses, tensão de 220V</t>
  </si>
  <si>
    <t>PE 099/2015</t>
  </si>
  <si>
    <t>Televisão de 32"</t>
  </si>
  <si>
    <t>Registro de preos de fita industrial</t>
  </si>
  <si>
    <t>PE 108/2015</t>
  </si>
  <si>
    <t>PE 105/2015</t>
  </si>
  <si>
    <t>002/2016-A</t>
  </si>
  <si>
    <t>Joceane Barbosa da Silva-ME</t>
  </si>
  <si>
    <t>Rolo e cabo de pintura de 23 cm de pele de carneiro</t>
  </si>
  <si>
    <t>Rolo 9cm de pele de carneiro com cabo</t>
  </si>
  <si>
    <t>Rolo de espuma, 15cm, com cabo</t>
  </si>
  <si>
    <t>Rolo de lã, 15 cm, com cabo</t>
  </si>
  <si>
    <t>002/2016-B</t>
  </si>
  <si>
    <t>Comercial Conquista de Equipamentos Ltda-ME</t>
  </si>
  <si>
    <t>15.812.762/0001-60</t>
  </si>
  <si>
    <t>Thiago Oliveira Guimarães (representante legal)</t>
  </si>
  <si>
    <t>002/2016-C</t>
  </si>
  <si>
    <t>Madevia Eireli-EPP</t>
  </si>
  <si>
    <t>05.197.303/0001-60</t>
  </si>
  <si>
    <t>Paulo Joel Leindecker da Paixão (representante legal)</t>
  </si>
  <si>
    <t>002/2016-D</t>
  </si>
  <si>
    <t>109.490.656/0001-069</t>
  </si>
  <si>
    <t>Augustus Emmanuel Pereira Sales (representante legal)</t>
  </si>
  <si>
    <t>Rolo de pele de carneiro com lã extra longa e densa com capacidade de retenção de tinta 25mm com cabo</t>
  </si>
  <si>
    <t>Rolo de pele de carneiro com lã extra longa e densa com capacidade de retenção de tinta 25mm sem cabo</t>
  </si>
  <si>
    <t>002/2016-E</t>
  </si>
  <si>
    <t>Luzcolor indústria e comércio Ltda-Me</t>
  </si>
  <si>
    <t>13.628.137/0001-37</t>
  </si>
  <si>
    <t>Keila Cristina de Souza da Matta (representante legal)</t>
  </si>
  <si>
    <t>Registro de Preços de materiais de pintura</t>
  </si>
  <si>
    <t>PE 106/2015</t>
  </si>
  <si>
    <t>lata de 18l</t>
  </si>
  <si>
    <t>galão de 3,6l</t>
  </si>
  <si>
    <t>Massa Corida, acrílica, para acabamento interior e exterior</t>
  </si>
  <si>
    <t>Tinta acrílica, para demarcação de piso, cor cinza</t>
  </si>
  <si>
    <t>Tinta esmalte sintético, rendimento de 40 a 45m² por demão, secagem entre demãos de 2 a 4h, secagem final de 12h, cor verde colonial</t>
  </si>
  <si>
    <t>Tinta esmalte sintético, rendimento de 40 a 45m por demão, secagem extra répida, cor branca, galão de 3,6l</t>
  </si>
  <si>
    <t>rolo de 100m</t>
  </si>
  <si>
    <t xml:space="preserve">Lona plástica, cor preta, com 4m de largura, 200micra de espessura, </t>
  </si>
  <si>
    <t>Tinta esmalte, à base de água, cor marfim</t>
  </si>
  <si>
    <t>Tinta esmalte, à base de água,cor grafite escuro</t>
  </si>
  <si>
    <t>Massa corrida, à base PVA</t>
  </si>
  <si>
    <t xml:space="preserve">Tinta acrílica, para demarcação de piso, cor amarela, </t>
  </si>
  <si>
    <t>Textura, tipo grafiato ou similar, acabamento fosco e texturizado riscado, revestimento à base de resina acrílica e cargas minerais de diferentes granulometrias, para superfícies de concreto, reboco, amianto e repintura sobra PVA e acrílico, em ambientes externos e internos, cor branco neve</t>
  </si>
  <si>
    <t>Tinta esmalte sintético, rendimento de 40 a 45m por demão, secagem extra-rápida, cor palha</t>
  </si>
  <si>
    <t>Tinta esmalte sintética, rendimento de 40 a 45m por demão, secagem extra rápida, cor grafite</t>
  </si>
  <si>
    <t>Tinta esmalte sintética, rendimento de 40 a 45m por demão, secagem extra rápida, cor marfim</t>
  </si>
  <si>
    <t>embalagem com 5l</t>
  </si>
  <si>
    <t xml:space="preserve">Solvente, base de nitrocelulose, para tinta acrílica, sintética e à óleo </t>
  </si>
  <si>
    <t>Tinta acrílica, para aplicação em interior e exterior, secagem final de 6h, rendimento mínimo de 180m²/lata/demão, conf., cor branco neve</t>
  </si>
  <si>
    <t>Tinta acrílica, para aplicação em interior e exterior, secagem final de 6h, rendimento mínimo de 180m²/lata/demão, conf., cor salmão</t>
  </si>
  <si>
    <t>Tinta acrílica, para aplicação em interior e exterior, secagem final de 6h, rendimento mínimo de 180m²/lata/demão, conf., cor marfim</t>
  </si>
  <si>
    <t>Tinta látex, vinil acrílica, para aplicação em interior e exterior, secagem final de 6h, rendimento mínimo 180m²/lata/demão, conf., cor areia 04</t>
  </si>
  <si>
    <t>001-2016-A</t>
  </si>
  <si>
    <t>LPK Ltda-ME</t>
  </si>
  <si>
    <t>00.535.560/0001-40</t>
  </si>
  <si>
    <t>Leoni Parcianello Kilpp (representante legal)</t>
  </si>
  <si>
    <t>Açucareiro, aço inox, com tampa e colher com capacidade mínima de 300g</t>
  </si>
  <si>
    <t>Jarra para água, em aço inox, com alça e tampa, capacidade mínima de 1,8l.</t>
  </si>
  <si>
    <t xml:space="preserve">Porta-copos para copos descartáveis de 50ml, com tampa para o cilindro em acrílico ou plástico resistente, cilindro em plástico resistente incolor e transparente, suporte para fixação na parede, dosador com alavanca que permita sair um copo por vez. </t>
  </si>
  <si>
    <t>Altajam Comércio de Produtos de Consumo Ltda</t>
  </si>
  <si>
    <t>Jane Clébia Santana Rodrigues (representante legal)</t>
  </si>
  <si>
    <t>Copo cilindrico oara água, capacidade de 260ml, de vidro, liso, incolor e transparente</t>
  </si>
  <si>
    <t>Xícara cilíndrica para café com pires, em porcelana lisa, na cor branca, capacidade de 50ml, diâmetro entre 5 e 7cm, espessura da borda de 2mm e 3mm</t>
  </si>
  <si>
    <t>Casa e Bar Nordeste Comércio de Utilidades do lar Ltda-ME</t>
  </si>
  <si>
    <t>06.865.579/0001-31</t>
  </si>
  <si>
    <t>Erika Feitosa Guilhermino (representante legal)</t>
  </si>
  <si>
    <t>Prato raso cilíndrico em porcelana lisa, na cor branca, diâmero de 25 a 28cm</t>
  </si>
  <si>
    <t>Cavalcante &amp; CIA Ltda-EPP</t>
  </si>
  <si>
    <t>Layse de Sousa Maia (representante legal)</t>
  </si>
  <si>
    <t>Colher de cafezinho em aço inox, comprimento de 9cm, com variação de +/- 0,5cm</t>
  </si>
  <si>
    <t>Apoios para copos de vidros (descansador) em aço inoxidável, diâmetro mínimo de 120mm</t>
  </si>
  <si>
    <t>Lemos &amp; Machado Distribuidora Eireli - ME</t>
  </si>
  <si>
    <t>21.428.807/0001-08</t>
  </si>
  <si>
    <t>Gabriela Lemos Pereira Machado (representante legal)</t>
  </si>
  <si>
    <t>Garrafa térmica em modelo de pressão, com alça e tampa, corpo revestido em plástico resistente a impacto na cor preta, capacidade de 1,8l</t>
  </si>
  <si>
    <t xml:space="preserve">Sorocapax Tapetes Higiene, Conservação e Segurança Ltda-EPP </t>
  </si>
  <si>
    <t>09.367.060/0001-11</t>
  </si>
  <si>
    <t>Carlos Antônio Pereira Freitas (representante legal)</t>
  </si>
  <si>
    <t xml:space="preserve">Porta-copos para copos descartáveis de 200ml, com tampa para o cilindro em acrílico ou plástico resistente, cilindro em plástico resistente incolor e transparente, suporte para fixação na parede, dosador com alavanca que permita sair um copo por vez. </t>
  </si>
  <si>
    <t>001/2016-B</t>
  </si>
  <si>
    <t>001/2016-C</t>
  </si>
  <si>
    <t>001/2016-D</t>
  </si>
  <si>
    <t>001/2016-E</t>
  </si>
  <si>
    <t>001/2016-F</t>
  </si>
  <si>
    <t>Registro de Preços de utensílios de copa</t>
  </si>
  <si>
    <t>PE 107/2015</t>
  </si>
  <si>
    <t>003/2016-A</t>
  </si>
  <si>
    <t>Homeoffice Móveis Ltda</t>
  </si>
  <si>
    <t>66.455.593/0001-99</t>
  </si>
  <si>
    <t>Pierre Airam Carvalho Oliveira (representante legal)</t>
  </si>
  <si>
    <t>Estação de Trabalho ET01, medindo 1350/600 x 1350/600 x 740mm, em BP argila</t>
  </si>
  <si>
    <t>Estação de Trabalho ET02, medindo 1500/600 x 1350/750 x 740mm, em BP argila (Kit individual de montagem - entregar desmontado - montagem em 48h)</t>
  </si>
  <si>
    <t>Estação de Trabalho ET02, medindo 1500/600 x 1350/750 x 740mm, em BP argila (Kit individual de montagem - entregar desmontado - capacitação d epreposto para montagem e desmontagem)</t>
  </si>
  <si>
    <t>003/2016-B</t>
  </si>
  <si>
    <t>Estação de Trabaho ET13, medindo 1000 x 600 x 740mm, em BP argila, com gaveteiro fixo de 01 gaveta</t>
  </si>
  <si>
    <t>Estação de trabalho ET14, medindo 1400 x 600 x 740mm, em BP argila, com gaveeiro fixo de 01 gaveta</t>
  </si>
  <si>
    <t>003/2016-C</t>
  </si>
  <si>
    <t>Estação de trabalho ET 07 - medindo 1500/750 x 1650/740mm, em BP argila</t>
  </si>
  <si>
    <t>Gaveteiro Volante GV01 -com 03 gavetas e 1 vão superior aberto, medindo 320mm x 500mm x 650mm em BP argila</t>
  </si>
  <si>
    <t>Mesa de reunião circular RE03, diâmetro de 120cm, BP argila</t>
  </si>
  <si>
    <t>Registro de preços de mobiliários</t>
  </si>
  <si>
    <t>CC 007/2015</t>
  </si>
  <si>
    <t>Janeiro/2016</t>
  </si>
  <si>
    <t>Data da Última Atualização: 29/01/2016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</si>
</sst>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\ ;[Red]&quot;(R$ &quot;#,##0.00\)"/>
    <numFmt numFmtId="165" formatCode="&quot;R$&quot;\ #,##0.00"/>
  </numFmts>
  <fonts count="18">
    <font>
      <sz val="11"/>
      <color theme="1"/>
      <name val="Calibri"/>
      <family val="2"/>
      <scheme val="minor"/>
    </font>
    <font>
      <b/>
      <sz val="14"/>
      <name val="Georgia"/>
      <family val="1"/>
    </font>
    <font>
      <sz val="11"/>
      <color indexed="8"/>
      <name val="Franklin Gothic Book"/>
      <family val="2"/>
    </font>
    <font>
      <b/>
      <sz val="12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6"/>
      <color indexed="8"/>
      <name val="Georgia"/>
      <family val="1"/>
    </font>
    <font>
      <b/>
      <sz val="11"/>
      <color indexed="8"/>
      <name val="Franklin Gothic Book"/>
      <family val="2"/>
    </font>
    <font>
      <sz val="10"/>
      <name val="Franklin Gothic Book"/>
      <family val="2"/>
    </font>
    <font>
      <sz val="11"/>
      <color indexed="8"/>
      <name val="Franklin Gothic Medium"/>
      <family val="2"/>
    </font>
    <font>
      <sz val="11"/>
      <color indexed="8"/>
      <name val="Calibri"/>
      <family val="2"/>
    </font>
    <font>
      <b/>
      <sz val="11"/>
      <color indexed="8"/>
      <name val="Franklin Gothic Medium"/>
      <family val="2"/>
    </font>
    <font>
      <b/>
      <sz val="11"/>
      <color indexed="9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</fills>
  <borders count="50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16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8"/>
      </right>
      <top style="hair">
        <color indexed="16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1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7" fillId="0" borderId="0" xfId="0" applyFont="1" applyBorder="1"/>
    <xf numFmtId="164" fontId="8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" applyFont="1"/>
    <xf numFmtId="0" fontId="11" fillId="0" borderId="0" xfId="1" applyFont="1"/>
    <xf numFmtId="0" fontId="9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35" xfId="1" applyFont="1" applyBorder="1"/>
    <xf numFmtId="0" fontId="2" fillId="0" borderId="37" xfId="0" applyFont="1" applyFill="1" applyBorder="1" applyAlignment="1">
      <alignment horizontal="center" vertical="center" wrapText="1"/>
    </xf>
    <xf numFmtId="0" fontId="9" fillId="0" borderId="0" xfId="1" applyFont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14" fontId="13" fillId="0" borderId="38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14" fontId="13" fillId="0" borderId="45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14" fontId="15" fillId="0" borderId="49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4" fontId="15" fillId="0" borderId="4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14" fontId="15" fillId="0" borderId="49" xfId="0" applyNumberFormat="1" applyFont="1" applyFill="1" applyBorder="1" applyAlignment="1">
      <alignment horizontal="center" vertical="center" wrapText="1"/>
    </xf>
    <xf numFmtId="4" fontId="15" fillId="0" borderId="49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/>
    </xf>
    <xf numFmtId="165" fontId="15" fillId="0" borderId="49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0" borderId="49" xfId="0" applyFont="1" applyFill="1" applyBorder="1" applyAlignment="1">
      <alignment horizontal="center" vertical="center" wrapText="1"/>
    </xf>
    <xf numFmtId="165" fontId="16" fillId="0" borderId="49" xfId="0" applyNumberFormat="1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4" fontId="15" fillId="0" borderId="3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14" fontId="15" fillId="0" borderId="38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4" fontId="15" fillId="0" borderId="38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4" fontId="15" fillId="0" borderId="42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16" fillId="0" borderId="38" xfId="0" applyNumberFormat="1" applyFont="1" applyFill="1" applyBorder="1" applyAlignment="1">
      <alignment horizontal="center" vertical="center" wrapText="1"/>
    </xf>
    <xf numFmtId="14" fontId="16" fillId="0" borderId="38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14" fontId="16" fillId="0" borderId="45" xfId="0" applyNumberFormat="1" applyFont="1" applyFill="1" applyBorder="1" applyAlignment="1">
      <alignment horizontal="center" vertical="center" wrapText="1"/>
    </xf>
    <xf numFmtId="14" fontId="16" fillId="0" borderId="46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" fontId="15" fillId="0" borderId="45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4" fontId="16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14" fontId="16" fillId="0" borderId="4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5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4" fontId="15" fillId="0" borderId="24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3" fontId="15" fillId="0" borderId="38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3" fontId="16" fillId="0" borderId="38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4" fontId="15" fillId="0" borderId="41" xfId="0" applyNumberFormat="1" applyFont="1" applyFill="1" applyBorder="1" applyAlignment="1">
      <alignment horizontal="center" vertical="center" wrapText="1"/>
    </xf>
    <xf numFmtId="14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4" fontId="16" fillId="0" borderId="22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4" fontId="16" fillId="0" borderId="2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21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" fontId="15" fillId="0" borderId="4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2"/>
  <sheetViews>
    <sheetView tabSelected="1" zoomScale="30" zoomScaleNormal="30" workbookViewId="0">
      <selection activeCell="A4" sqref="A4:P4"/>
    </sheetView>
  </sheetViews>
  <sheetFormatPr defaultRowHeight="14.25"/>
  <cols>
    <col min="1" max="1" width="21.42578125" style="1" customWidth="1"/>
    <col min="2" max="2" width="31.85546875" style="1" customWidth="1"/>
    <col min="3" max="3" width="43.140625" style="20" customWidth="1"/>
    <col min="4" max="4" width="19" style="1" customWidth="1"/>
    <col min="5" max="6" width="24.85546875" style="1" customWidth="1"/>
    <col min="7" max="7" width="21.85546875" style="12" customWidth="1"/>
    <col min="8" max="8" width="66.140625" style="1" customWidth="1"/>
    <col min="9" max="9" width="28" style="20" customWidth="1"/>
    <col min="10" max="10" width="23.7109375" style="1" customWidth="1"/>
    <col min="11" max="11" width="21.42578125" style="1" customWidth="1"/>
    <col min="12" max="12" width="22.140625" style="10" customWidth="1"/>
    <col min="13" max="13" width="26.42578125" style="10" customWidth="1"/>
    <col min="14" max="14" width="24.85546875" style="1" customWidth="1"/>
    <col min="15" max="15" width="24" style="1" customWidth="1"/>
    <col min="16" max="16" width="29.85546875" style="1" customWidth="1"/>
    <col min="17" max="160" width="11.5703125" style="1"/>
    <col min="161" max="161" width="10.140625" style="1" customWidth="1"/>
    <col min="162" max="162" width="47.140625" style="1" customWidth="1"/>
    <col min="163" max="163" width="22.5703125" style="1" customWidth="1"/>
    <col min="164" max="164" width="14" style="1" customWidth="1"/>
    <col min="165" max="165" width="12.42578125" style="1" customWidth="1"/>
    <col min="166" max="166" width="19" style="1" customWidth="1"/>
    <col min="167" max="167" width="11.7109375" style="1" customWidth="1"/>
    <col min="168" max="168" width="16.85546875" style="1" customWidth="1"/>
    <col min="169" max="169" width="14.140625" style="1" customWidth="1"/>
    <col min="170" max="170" width="22.140625" style="1" customWidth="1"/>
    <col min="171" max="171" width="26.42578125" style="1" customWidth="1"/>
    <col min="172" max="172" width="18.28515625" style="1" customWidth="1"/>
    <col min="173" max="173" width="12.42578125" style="1" customWidth="1"/>
    <col min="174" max="174" width="9.85546875" style="1" customWidth="1"/>
    <col min="175" max="416" width="11.5703125" style="1"/>
    <col min="417" max="417" width="10.140625" style="1" customWidth="1"/>
    <col min="418" max="418" width="47.140625" style="1" customWidth="1"/>
    <col min="419" max="419" width="22.5703125" style="1" customWidth="1"/>
    <col min="420" max="420" width="14" style="1" customWidth="1"/>
    <col min="421" max="421" width="12.42578125" style="1" customWidth="1"/>
    <col min="422" max="422" width="19" style="1" customWidth="1"/>
    <col min="423" max="423" width="11.7109375" style="1" customWidth="1"/>
    <col min="424" max="424" width="16.85546875" style="1" customWidth="1"/>
    <col min="425" max="425" width="14.140625" style="1" customWidth="1"/>
    <col min="426" max="426" width="22.140625" style="1" customWidth="1"/>
    <col min="427" max="427" width="26.42578125" style="1" customWidth="1"/>
    <col min="428" max="428" width="18.28515625" style="1" customWidth="1"/>
    <col min="429" max="429" width="12.42578125" style="1" customWidth="1"/>
    <col min="430" max="430" width="9.85546875" style="1" customWidth="1"/>
    <col min="431" max="672" width="11.5703125" style="1"/>
    <col min="673" max="673" width="10.140625" style="1" customWidth="1"/>
    <col min="674" max="674" width="47.140625" style="1" customWidth="1"/>
    <col min="675" max="675" width="22.5703125" style="1" customWidth="1"/>
    <col min="676" max="676" width="14" style="1" customWidth="1"/>
    <col min="677" max="677" width="12.42578125" style="1" customWidth="1"/>
    <col min="678" max="678" width="19" style="1" customWidth="1"/>
    <col min="679" max="679" width="11.7109375" style="1" customWidth="1"/>
    <col min="680" max="680" width="16.85546875" style="1" customWidth="1"/>
    <col min="681" max="681" width="14.140625" style="1" customWidth="1"/>
    <col min="682" max="682" width="22.140625" style="1" customWidth="1"/>
    <col min="683" max="683" width="26.42578125" style="1" customWidth="1"/>
    <col min="684" max="684" width="18.28515625" style="1" customWidth="1"/>
    <col min="685" max="685" width="12.42578125" style="1" customWidth="1"/>
    <col min="686" max="686" width="9.85546875" style="1" customWidth="1"/>
    <col min="687" max="687" width="11.5703125" style="1"/>
    <col min="688" max="928" width="9.140625" style="1"/>
    <col min="929" max="929" width="10.140625" style="1" customWidth="1"/>
    <col min="930" max="930" width="47.140625" style="1" customWidth="1"/>
    <col min="931" max="931" width="22.5703125" style="1" customWidth="1"/>
    <col min="932" max="932" width="14" style="1" customWidth="1"/>
    <col min="933" max="933" width="12.42578125" style="1" customWidth="1"/>
    <col min="934" max="934" width="19" style="1" customWidth="1"/>
    <col min="935" max="935" width="11.7109375" style="1" customWidth="1"/>
    <col min="936" max="936" width="16.85546875" style="1" customWidth="1"/>
    <col min="937" max="937" width="14.140625" style="1" customWidth="1"/>
    <col min="938" max="938" width="22.140625" style="1" customWidth="1"/>
    <col min="939" max="939" width="26.42578125" style="1" customWidth="1"/>
    <col min="940" max="940" width="18.28515625" style="1" customWidth="1"/>
    <col min="941" max="941" width="12.42578125" style="1" customWidth="1"/>
    <col min="942" max="942" width="9.85546875" style="1" customWidth="1"/>
    <col min="943" max="1184" width="11.5703125" style="1"/>
    <col min="1185" max="1185" width="10.140625" style="1" customWidth="1"/>
    <col min="1186" max="1186" width="47.140625" style="1" customWidth="1"/>
    <col min="1187" max="1187" width="22.5703125" style="1" customWidth="1"/>
    <col min="1188" max="1188" width="14" style="1" customWidth="1"/>
    <col min="1189" max="1189" width="12.42578125" style="1" customWidth="1"/>
    <col min="1190" max="1190" width="19" style="1" customWidth="1"/>
    <col min="1191" max="1191" width="11.7109375" style="1" customWidth="1"/>
    <col min="1192" max="1192" width="16.85546875" style="1" customWidth="1"/>
    <col min="1193" max="1193" width="14.140625" style="1" customWidth="1"/>
    <col min="1194" max="1194" width="22.140625" style="1" customWidth="1"/>
    <col min="1195" max="1195" width="26.42578125" style="1" customWidth="1"/>
    <col min="1196" max="1196" width="18.28515625" style="1" customWidth="1"/>
    <col min="1197" max="1197" width="12.42578125" style="1" customWidth="1"/>
    <col min="1198" max="1198" width="9.85546875" style="1" customWidth="1"/>
    <col min="1199" max="1440" width="11.5703125" style="1"/>
    <col min="1441" max="1441" width="10.140625" style="1" customWidth="1"/>
    <col min="1442" max="1442" width="47.140625" style="1" customWidth="1"/>
    <col min="1443" max="1443" width="22.5703125" style="1" customWidth="1"/>
    <col min="1444" max="1444" width="14" style="1" customWidth="1"/>
    <col min="1445" max="1445" width="12.42578125" style="1" customWidth="1"/>
    <col min="1446" max="1446" width="19" style="1" customWidth="1"/>
    <col min="1447" max="1447" width="11.7109375" style="1" customWidth="1"/>
    <col min="1448" max="1448" width="16.85546875" style="1" customWidth="1"/>
    <col min="1449" max="1449" width="14.140625" style="1" customWidth="1"/>
    <col min="1450" max="1450" width="22.140625" style="1" customWidth="1"/>
    <col min="1451" max="1451" width="26.42578125" style="1" customWidth="1"/>
    <col min="1452" max="1452" width="18.28515625" style="1" customWidth="1"/>
    <col min="1453" max="1453" width="12.42578125" style="1" customWidth="1"/>
    <col min="1454" max="1454" width="9.85546875" style="1" customWidth="1"/>
    <col min="1455" max="1696" width="11.5703125" style="1"/>
    <col min="1697" max="1697" width="10.140625" style="1" customWidth="1"/>
    <col min="1698" max="1698" width="47.140625" style="1" customWidth="1"/>
    <col min="1699" max="1699" width="22.5703125" style="1" customWidth="1"/>
    <col min="1700" max="1700" width="14" style="1" customWidth="1"/>
    <col min="1701" max="1701" width="12.42578125" style="1" customWidth="1"/>
    <col min="1702" max="1702" width="19" style="1" customWidth="1"/>
    <col min="1703" max="1703" width="11.7109375" style="1" customWidth="1"/>
    <col min="1704" max="1704" width="16.85546875" style="1" customWidth="1"/>
    <col min="1705" max="1705" width="14.140625" style="1" customWidth="1"/>
    <col min="1706" max="1706" width="22.140625" style="1" customWidth="1"/>
    <col min="1707" max="1707" width="26.42578125" style="1" customWidth="1"/>
    <col min="1708" max="1708" width="18.28515625" style="1" customWidth="1"/>
    <col min="1709" max="1709" width="12.42578125" style="1" customWidth="1"/>
    <col min="1710" max="1710" width="9.85546875" style="1" customWidth="1"/>
    <col min="1711" max="1711" width="11.5703125" style="1"/>
    <col min="1712" max="1952" width="9.140625" style="1"/>
    <col min="1953" max="1953" width="10.140625" style="1" customWidth="1"/>
    <col min="1954" max="1954" width="47.140625" style="1" customWidth="1"/>
    <col min="1955" max="1955" width="22.5703125" style="1" customWidth="1"/>
    <col min="1956" max="1956" width="14" style="1" customWidth="1"/>
    <col min="1957" max="1957" width="12.42578125" style="1" customWidth="1"/>
    <col min="1958" max="1958" width="19" style="1" customWidth="1"/>
    <col min="1959" max="1959" width="11.7109375" style="1" customWidth="1"/>
    <col min="1960" max="1960" width="16.85546875" style="1" customWidth="1"/>
    <col min="1961" max="1961" width="14.140625" style="1" customWidth="1"/>
    <col min="1962" max="1962" width="22.140625" style="1" customWidth="1"/>
    <col min="1963" max="1963" width="26.42578125" style="1" customWidth="1"/>
    <col min="1964" max="1964" width="18.28515625" style="1" customWidth="1"/>
    <col min="1965" max="1965" width="12.42578125" style="1" customWidth="1"/>
    <col min="1966" max="1966" width="9.85546875" style="1" customWidth="1"/>
    <col min="1967" max="2208" width="11.5703125" style="1"/>
    <col min="2209" max="2209" width="10.140625" style="1" customWidth="1"/>
    <col min="2210" max="2210" width="47.140625" style="1" customWidth="1"/>
    <col min="2211" max="2211" width="22.5703125" style="1" customWidth="1"/>
    <col min="2212" max="2212" width="14" style="1" customWidth="1"/>
    <col min="2213" max="2213" width="12.42578125" style="1" customWidth="1"/>
    <col min="2214" max="2214" width="19" style="1" customWidth="1"/>
    <col min="2215" max="2215" width="11.7109375" style="1" customWidth="1"/>
    <col min="2216" max="2216" width="16.85546875" style="1" customWidth="1"/>
    <col min="2217" max="2217" width="14.140625" style="1" customWidth="1"/>
    <col min="2218" max="2218" width="22.140625" style="1" customWidth="1"/>
    <col min="2219" max="2219" width="26.42578125" style="1" customWidth="1"/>
    <col min="2220" max="2220" width="18.28515625" style="1" customWidth="1"/>
    <col min="2221" max="2221" width="12.42578125" style="1" customWidth="1"/>
    <col min="2222" max="2222" width="9.85546875" style="1" customWidth="1"/>
    <col min="2223" max="2464" width="11.5703125" style="1"/>
    <col min="2465" max="2465" width="10.140625" style="1" customWidth="1"/>
    <col min="2466" max="2466" width="47.140625" style="1" customWidth="1"/>
    <col min="2467" max="2467" width="22.5703125" style="1" customWidth="1"/>
    <col min="2468" max="2468" width="14" style="1" customWidth="1"/>
    <col min="2469" max="2469" width="12.42578125" style="1" customWidth="1"/>
    <col min="2470" max="2470" width="19" style="1" customWidth="1"/>
    <col min="2471" max="2471" width="11.7109375" style="1" customWidth="1"/>
    <col min="2472" max="2472" width="16.85546875" style="1" customWidth="1"/>
    <col min="2473" max="2473" width="14.140625" style="1" customWidth="1"/>
    <col min="2474" max="2474" width="22.140625" style="1" customWidth="1"/>
    <col min="2475" max="2475" width="26.42578125" style="1" customWidth="1"/>
    <col min="2476" max="2476" width="18.28515625" style="1" customWidth="1"/>
    <col min="2477" max="2477" width="12.42578125" style="1" customWidth="1"/>
    <col min="2478" max="2478" width="9.85546875" style="1" customWidth="1"/>
    <col min="2479" max="2720" width="11.5703125" style="1"/>
    <col min="2721" max="2721" width="10.140625" style="1" customWidth="1"/>
    <col min="2722" max="2722" width="47.140625" style="1" customWidth="1"/>
    <col min="2723" max="2723" width="22.5703125" style="1" customWidth="1"/>
    <col min="2724" max="2724" width="14" style="1" customWidth="1"/>
    <col min="2725" max="2725" width="12.42578125" style="1" customWidth="1"/>
    <col min="2726" max="2726" width="19" style="1" customWidth="1"/>
    <col min="2727" max="2727" width="11.7109375" style="1" customWidth="1"/>
    <col min="2728" max="2728" width="16.85546875" style="1" customWidth="1"/>
    <col min="2729" max="2729" width="14.140625" style="1" customWidth="1"/>
    <col min="2730" max="2730" width="22.140625" style="1" customWidth="1"/>
    <col min="2731" max="2731" width="26.42578125" style="1" customWidth="1"/>
    <col min="2732" max="2732" width="18.28515625" style="1" customWidth="1"/>
    <col min="2733" max="2733" width="12.42578125" style="1" customWidth="1"/>
    <col min="2734" max="2734" width="9.85546875" style="1" customWidth="1"/>
    <col min="2735" max="2735" width="11.5703125" style="1"/>
    <col min="2736" max="2976" width="9.140625" style="1"/>
    <col min="2977" max="2977" width="10.140625" style="1" customWidth="1"/>
    <col min="2978" max="2978" width="47.140625" style="1" customWidth="1"/>
    <col min="2979" max="2979" width="22.5703125" style="1" customWidth="1"/>
    <col min="2980" max="2980" width="14" style="1" customWidth="1"/>
    <col min="2981" max="2981" width="12.42578125" style="1" customWidth="1"/>
    <col min="2982" max="2982" width="19" style="1" customWidth="1"/>
    <col min="2983" max="2983" width="11.7109375" style="1" customWidth="1"/>
    <col min="2984" max="2984" width="16.85546875" style="1" customWidth="1"/>
    <col min="2985" max="2985" width="14.140625" style="1" customWidth="1"/>
    <col min="2986" max="2986" width="22.140625" style="1" customWidth="1"/>
    <col min="2987" max="2987" width="26.42578125" style="1" customWidth="1"/>
    <col min="2988" max="2988" width="18.28515625" style="1" customWidth="1"/>
    <col min="2989" max="2989" width="12.42578125" style="1" customWidth="1"/>
    <col min="2990" max="2990" width="9.85546875" style="1" customWidth="1"/>
    <col min="2991" max="3232" width="11.5703125" style="1"/>
    <col min="3233" max="3233" width="10.140625" style="1" customWidth="1"/>
    <col min="3234" max="3234" width="47.140625" style="1" customWidth="1"/>
    <col min="3235" max="3235" width="22.5703125" style="1" customWidth="1"/>
    <col min="3236" max="3236" width="14" style="1" customWidth="1"/>
    <col min="3237" max="3237" width="12.42578125" style="1" customWidth="1"/>
    <col min="3238" max="3238" width="19" style="1" customWidth="1"/>
    <col min="3239" max="3239" width="11.7109375" style="1" customWidth="1"/>
    <col min="3240" max="3240" width="16.85546875" style="1" customWidth="1"/>
    <col min="3241" max="3241" width="14.140625" style="1" customWidth="1"/>
    <col min="3242" max="3242" width="22.140625" style="1" customWidth="1"/>
    <col min="3243" max="3243" width="26.42578125" style="1" customWidth="1"/>
    <col min="3244" max="3244" width="18.28515625" style="1" customWidth="1"/>
    <col min="3245" max="3245" width="12.42578125" style="1" customWidth="1"/>
    <col min="3246" max="3246" width="9.85546875" style="1" customWidth="1"/>
    <col min="3247" max="3488" width="11.5703125" style="1"/>
    <col min="3489" max="3489" width="10.140625" style="1" customWidth="1"/>
    <col min="3490" max="3490" width="47.140625" style="1" customWidth="1"/>
    <col min="3491" max="3491" width="22.5703125" style="1" customWidth="1"/>
    <col min="3492" max="3492" width="14" style="1" customWidth="1"/>
    <col min="3493" max="3493" width="12.42578125" style="1" customWidth="1"/>
    <col min="3494" max="3494" width="19" style="1" customWidth="1"/>
    <col min="3495" max="3495" width="11.7109375" style="1" customWidth="1"/>
    <col min="3496" max="3496" width="16.85546875" style="1" customWidth="1"/>
    <col min="3497" max="3497" width="14.140625" style="1" customWidth="1"/>
    <col min="3498" max="3498" width="22.140625" style="1" customWidth="1"/>
    <col min="3499" max="3499" width="26.42578125" style="1" customWidth="1"/>
    <col min="3500" max="3500" width="18.28515625" style="1" customWidth="1"/>
    <col min="3501" max="3501" width="12.42578125" style="1" customWidth="1"/>
    <col min="3502" max="3502" width="9.85546875" style="1" customWidth="1"/>
    <col min="3503" max="3744" width="11.5703125" style="1"/>
    <col min="3745" max="3745" width="10.140625" style="1" customWidth="1"/>
    <col min="3746" max="3746" width="47.140625" style="1" customWidth="1"/>
    <col min="3747" max="3747" width="22.5703125" style="1" customWidth="1"/>
    <col min="3748" max="3748" width="14" style="1" customWidth="1"/>
    <col min="3749" max="3749" width="12.42578125" style="1" customWidth="1"/>
    <col min="3750" max="3750" width="19" style="1" customWidth="1"/>
    <col min="3751" max="3751" width="11.7109375" style="1" customWidth="1"/>
    <col min="3752" max="3752" width="16.85546875" style="1" customWidth="1"/>
    <col min="3753" max="3753" width="14.140625" style="1" customWidth="1"/>
    <col min="3754" max="3754" width="22.140625" style="1" customWidth="1"/>
    <col min="3755" max="3755" width="26.42578125" style="1" customWidth="1"/>
    <col min="3756" max="3756" width="18.28515625" style="1" customWidth="1"/>
    <col min="3757" max="3757" width="12.42578125" style="1" customWidth="1"/>
    <col min="3758" max="3758" width="9.85546875" style="1" customWidth="1"/>
    <col min="3759" max="3759" width="11.5703125" style="1"/>
    <col min="3760" max="4000" width="9.140625" style="1"/>
    <col min="4001" max="4001" width="10.140625" style="1" customWidth="1"/>
    <col min="4002" max="4002" width="47.140625" style="1" customWidth="1"/>
    <col min="4003" max="4003" width="22.5703125" style="1" customWidth="1"/>
    <col min="4004" max="4004" width="14" style="1" customWidth="1"/>
    <col min="4005" max="4005" width="12.42578125" style="1" customWidth="1"/>
    <col min="4006" max="4006" width="19" style="1" customWidth="1"/>
    <col min="4007" max="4007" width="11.7109375" style="1" customWidth="1"/>
    <col min="4008" max="4008" width="16.85546875" style="1" customWidth="1"/>
    <col min="4009" max="4009" width="14.140625" style="1" customWidth="1"/>
    <col min="4010" max="4010" width="22.140625" style="1" customWidth="1"/>
    <col min="4011" max="4011" width="26.42578125" style="1" customWidth="1"/>
    <col min="4012" max="4012" width="18.28515625" style="1" customWidth="1"/>
    <col min="4013" max="4013" width="12.42578125" style="1" customWidth="1"/>
    <col min="4014" max="4014" width="9.85546875" style="1" customWidth="1"/>
    <col min="4015" max="4256" width="11.5703125" style="1"/>
    <col min="4257" max="4257" width="10.140625" style="1" customWidth="1"/>
    <col min="4258" max="4258" width="47.140625" style="1" customWidth="1"/>
    <col min="4259" max="4259" width="22.5703125" style="1" customWidth="1"/>
    <col min="4260" max="4260" width="14" style="1" customWidth="1"/>
    <col min="4261" max="4261" width="12.42578125" style="1" customWidth="1"/>
    <col min="4262" max="4262" width="19" style="1" customWidth="1"/>
    <col min="4263" max="4263" width="11.7109375" style="1" customWidth="1"/>
    <col min="4264" max="4264" width="16.85546875" style="1" customWidth="1"/>
    <col min="4265" max="4265" width="14.140625" style="1" customWidth="1"/>
    <col min="4266" max="4266" width="22.140625" style="1" customWidth="1"/>
    <col min="4267" max="4267" width="26.42578125" style="1" customWidth="1"/>
    <col min="4268" max="4268" width="18.28515625" style="1" customWidth="1"/>
    <col min="4269" max="4269" width="12.42578125" style="1" customWidth="1"/>
    <col min="4270" max="4270" width="9.85546875" style="1" customWidth="1"/>
    <col min="4271" max="4512" width="11.5703125" style="1"/>
    <col min="4513" max="4513" width="10.140625" style="1" customWidth="1"/>
    <col min="4514" max="4514" width="47.140625" style="1" customWidth="1"/>
    <col min="4515" max="4515" width="22.5703125" style="1" customWidth="1"/>
    <col min="4516" max="4516" width="14" style="1" customWidth="1"/>
    <col min="4517" max="4517" width="12.42578125" style="1" customWidth="1"/>
    <col min="4518" max="4518" width="19" style="1" customWidth="1"/>
    <col min="4519" max="4519" width="11.7109375" style="1" customWidth="1"/>
    <col min="4520" max="4520" width="16.85546875" style="1" customWidth="1"/>
    <col min="4521" max="4521" width="14.140625" style="1" customWidth="1"/>
    <col min="4522" max="4522" width="22.140625" style="1" customWidth="1"/>
    <col min="4523" max="4523" width="26.42578125" style="1" customWidth="1"/>
    <col min="4524" max="4524" width="18.28515625" style="1" customWidth="1"/>
    <col min="4525" max="4525" width="12.42578125" style="1" customWidth="1"/>
    <col min="4526" max="4526" width="9.85546875" style="1" customWidth="1"/>
    <col min="4527" max="4768" width="11.5703125" style="1"/>
    <col min="4769" max="4769" width="10.140625" style="1" customWidth="1"/>
    <col min="4770" max="4770" width="47.140625" style="1" customWidth="1"/>
    <col min="4771" max="4771" width="22.5703125" style="1" customWidth="1"/>
    <col min="4772" max="4772" width="14" style="1" customWidth="1"/>
    <col min="4773" max="4773" width="12.42578125" style="1" customWidth="1"/>
    <col min="4774" max="4774" width="19" style="1" customWidth="1"/>
    <col min="4775" max="4775" width="11.7109375" style="1" customWidth="1"/>
    <col min="4776" max="4776" width="16.85546875" style="1" customWidth="1"/>
    <col min="4777" max="4777" width="14.140625" style="1" customWidth="1"/>
    <col min="4778" max="4778" width="22.140625" style="1" customWidth="1"/>
    <col min="4779" max="4779" width="26.42578125" style="1" customWidth="1"/>
    <col min="4780" max="4780" width="18.28515625" style="1" customWidth="1"/>
    <col min="4781" max="4781" width="12.42578125" style="1" customWidth="1"/>
    <col min="4782" max="4782" width="9.85546875" style="1" customWidth="1"/>
    <col min="4783" max="4783" width="11.5703125" style="1"/>
    <col min="4784" max="5024" width="9.140625" style="1"/>
    <col min="5025" max="5025" width="10.140625" style="1" customWidth="1"/>
    <col min="5026" max="5026" width="47.140625" style="1" customWidth="1"/>
    <col min="5027" max="5027" width="22.5703125" style="1" customWidth="1"/>
    <col min="5028" max="5028" width="14" style="1" customWidth="1"/>
    <col min="5029" max="5029" width="12.42578125" style="1" customWidth="1"/>
    <col min="5030" max="5030" width="19" style="1" customWidth="1"/>
    <col min="5031" max="5031" width="11.7109375" style="1" customWidth="1"/>
    <col min="5032" max="5032" width="16.85546875" style="1" customWidth="1"/>
    <col min="5033" max="5033" width="14.140625" style="1" customWidth="1"/>
    <col min="5034" max="5034" width="22.140625" style="1" customWidth="1"/>
    <col min="5035" max="5035" width="26.42578125" style="1" customWidth="1"/>
    <col min="5036" max="5036" width="18.28515625" style="1" customWidth="1"/>
    <col min="5037" max="5037" width="12.42578125" style="1" customWidth="1"/>
    <col min="5038" max="5038" width="9.85546875" style="1" customWidth="1"/>
    <col min="5039" max="5280" width="11.5703125" style="1"/>
    <col min="5281" max="5281" width="10.140625" style="1" customWidth="1"/>
    <col min="5282" max="5282" width="47.140625" style="1" customWidth="1"/>
    <col min="5283" max="5283" width="22.5703125" style="1" customWidth="1"/>
    <col min="5284" max="5284" width="14" style="1" customWidth="1"/>
    <col min="5285" max="5285" width="12.42578125" style="1" customWidth="1"/>
    <col min="5286" max="5286" width="19" style="1" customWidth="1"/>
    <col min="5287" max="5287" width="11.7109375" style="1" customWidth="1"/>
    <col min="5288" max="5288" width="16.85546875" style="1" customWidth="1"/>
    <col min="5289" max="5289" width="14.140625" style="1" customWidth="1"/>
    <col min="5290" max="5290" width="22.140625" style="1" customWidth="1"/>
    <col min="5291" max="5291" width="26.42578125" style="1" customWidth="1"/>
    <col min="5292" max="5292" width="18.28515625" style="1" customWidth="1"/>
    <col min="5293" max="5293" width="12.42578125" style="1" customWidth="1"/>
    <col min="5294" max="5294" width="9.85546875" style="1" customWidth="1"/>
    <col min="5295" max="5536" width="11.5703125" style="1"/>
    <col min="5537" max="5537" width="10.140625" style="1" customWidth="1"/>
    <col min="5538" max="5538" width="47.140625" style="1" customWidth="1"/>
    <col min="5539" max="5539" width="22.5703125" style="1" customWidth="1"/>
    <col min="5540" max="5540" width="14" style="1" customWidth="1"/>
    <col min="5541" max="5541" width="12.42578125" style="1" customWidth="1"/>
    <col min="5542" max="5542" width="19" style="1" customWidth="1"/>
    <col min="5543" max="5543" width="11.7109375" style="1" customWidth="1"/>
    <col min="5544" max="5544" width="16.85546875" style="1" customWidth="1"/>
    <col min="5545" max="5545" width="14.140625" style="1" customWidth="1"/>
    <col min="5546" max="5546" width="22.140625" style="1" customWidth="1"/>
    <col min="5547" max="5547" width="26.42578125" style="1" customWidth="1"/>
    <col min="5548" max="5548" width="18.28515625" style="1" customWidth="1"/>
    <col min="5549" max="5549" width="12.42578125" style="1" customWidth="1"/>
    <col min="5550" max="5550" width="9.85546875" style="1" customWidth="1"/>
    <col min="5551" max="5792" width="11.5703125" style="1"/>
    <col min="5793" max="5793" width="10.140625" style="1" customWidth="1"/>
    <col min="5794" max="5794" width="47.140625" style="1" customWidth="1"/>
    <col min="5795" max="5795" width="22.5703125" style="1" customWidth="1"/>
    <col min="5796" max="5796" width="14" style="1" customWidth="1"/>
    <col min="5797" max="5797" width="12.42578125" style="1" customWidth="1"/>
    <col min="5798" max="5798" width="19" style="1" customWidth="1"/>
    <col min="5799" max="5799" width="11.7109375" style="1" customWidth="1"/>
    <col min="5800" max="5800" width="16.85546875" style="1" customWidth="1"/>
    <col min="5801" max="5801" width="14.140625" style="1" customWidth="1"/>
    <col min="5802" max="5802" width="22.140625" style="1" customWidth="1"/>
    <col min="5803" max="5803" width="26.42578125" style="1" customWidth="1"/>
    <col min="5804" max="5804" width="18.28515625" style="1" customWidth="1"/>
    <col min="5805" max="5805" width="12.42578125" style="1" customWidth="1"/>
    <col min="5806" max="5806" width="9.85546875" style="1" customWidth="1"/>
    <col min="5807" max="5807" width="11.5703125" style="1"/>
    <col min="5808" max="6048" width="9.140625" style="1"/>
    <col min="6049" max="6049" width="10.140625" style="1" customWidth="1"/>
    <col min="6050" max="6050" width="47.140625" style="1" customWidth="1"/>
    <col min="6051" max="6051" width="22.5703125" style="1" customWidth="1"/>
    <col min="6052" max="6052" width="14" style="1" customWidth="1"/>
    <col min="6053" max="6053" width="12.42578125" style="1" customWidth="1"/>
    <col min="6054" max="6054" width="19" style="1" customWidth="1"/>
    <col min="6055" max="6055" width="11.7109375" style="1" customWidth="1"/>
    <col min="6056" max="6056" width="16.85546875" style="1" customWidth="1"/>
    <col min="6057" max="6057" width="14.140625" style="1" customWidth="1"/>
    <col min="6058" max="6058" width="22.140625" style="1" customWidth="1"/>
    <col min="6059" max="6059" width="26.42578125" style="1" customWidth="1"/>
    <col min="6060" max="6060" width="18.28515625" style="1" customWidth="1"/>
    <col min="6061" max="6061" width="12.42578125" style="1" customWidth="1"/>
    <col min="6062" max="6062" width="9.85546875" style="1" customWidth="1"/>
    <col min="6063" max="6304" width="11.5703125" style="1"/>
    <col min="6305" max="6305" width="10.140625" style="1" customWidth="1"/>
    <col min="6306" max="6306" width="47.140625" style="1" customWidth="1"/>
    <col min="6307" max="6307" width="22.5703125" style="1" customWidth="1"/>
    <col min="6308" max="6308" width="14" style="1" customWidth="1"/>
    <col min="6309" max="6309" width="12.42578125" style="1" customWidth="1"/>
    <col min="6310" max="6310" width="19" style="1" customWidth="1"/>
    <col min="6311" max="6311" width="11.7109375" style="1" customWidth="1"/>
    <col min="6312" max="6312" width="16.85546875" style="1" customWidth="1"/>
    <col min="6313" max="6313" width="14.140625" style="1" customWidth="1"/>
    <col min="6314" max="6314" width="22.140625" style="1" customWidth="1"/>
    <col min="6315" max="6315" width="26.42578125" style="1" customWidth="1"/>
    <col min="6316" max="6316" width="18.28515625" style="1" customWidth="1"/>
    <col min="6317" max="6317" width="12.42578125" style="1" customWidth="1"/>
    <col min="6318" max="6318" width="9.85546875" style="1" customWidth="1"/>
    <col min="6319" max="6560" width="11.5703125" style="1"/>
    <col min="6561" max="6561" width="10.140625" style="1" customWidth="1"/>
    <col min="6562" max="6562" width="47.140625" style="1" customWidth="1"/>
    <col min="6563" max="6563" width="22.5703125" style="1" customWidth="1"/>
    <col min="6564" max="6564" width="14" style="1" customWidth="1"/>
    <col min="6565" max="6565" width="12.42578125" style="1" customWidth="1"/>
    <col min="6566" max="6566" width="19" style="1" customWidth="1"/>
    <col min="6567" max="6567" width="11.7109375" style="1" customWidth="1"/>
    <col min="6568" max="6568" width="16.85546875" style="1" customWidth="1"/>
    <col min="6569" max="6569" width="14.140625" style="1" customWidth="1"/>
    <col min="6570" max="6570" width="22.140625" style="1" customWidth="1"/>
    <col min="6571" max="6571" width="26.42578125" style="1" customWidth="1"/>
    <col min="6572" max="6572" width="18.28515625" style="1" customWidth="1"/>
    <col min="6573" max="6573" width="12.42578125" style="1" customWidth="1"/>
    <col min="6574" max="6574" width="9.85546875" style="1" customWidth="1"/>
    <col min="6575" max="6816" width="11.5703125" style="1"/>
    <col min="6817" max="6817" width="10.140625" style="1" customWidth="1"/>
    <col min="6818" max="6818" width="47.140625" style="1" customWidth="1"/>
    <col min="6819" max="6819" width="22.5703125" style="1" customWidth="1"/>
    <col min="6820" max="6820" width="14" style="1" customWidth="1"/>
    <col min="6821" max="6821" width="12.42578125" style="1" customWidth="1"/>
    <col min="6822" max="6822" width="19" style="1" customWidth="1"/>
    <col min="6823" max="6823" width="11.7109375" style="1" customWidth="1"/>
    <col min="6824" max="6824" width="16.85546875" style="1" customWidth="1"/>
    <col min="6825" max="6825" width="14.140625" style="1" customWidth="1"/>
    <col min="6826" max="6826" width="22.140625" style="1" customWidth="1"/>
    <col min="6827" max="6827" width="26.42578125" style="1" customWidth="1"/>
    <col min="6828" max="6828" width="18.28515625" style="1" customWidth="1"/>
    <col min="6829" max="6829" width="12.42578125" style="1" customWidth="1"/>
    <col min="6830" max="6830" width="9.85546875" style="1" customWidth="1"/>
    <col min="6831" max="6831" width="11.5703125" style="1"/>
    <col min="6832" max="7072" width="9.140625" style="1"/>
    <col min="7073" max="7073" width="10.140625" style="1" customWidth="1"/>
    <col min="7074" max="7074" width="47.140625" style="1" customWidth="1"/>
    <col min="7075" max="7075" width="22.5703125" style="1" customWidth="1"/>
    <col min="7076" max="7076" width="14" style="1" customWidth="1"/>
    <col min="7077" max="7077" width="12.42578125" style="1" customWidth="1"/>
    <col min="7078" max="7078" width="19" style="1" customWidth="1"/>
    <col min="7079" max="7079" width="11.7109375" style="1" customWidth="1"/>
    <col min="7080" max="7080" width="16.85546875" style="1" customWidth="1"/>
    <col min="7081" max="7081" width="14.140625" style="1" customWidth="1"/>
    <col min="7082" max="7082" width="22.140625" style="1" customWidth="1"/>
    <col min="7083" max="7083" width="26.42578125" style="1" customWidth="1"/>
    <col min="7084" max="7084" width="18.28515625" style="1" customWidth="1"/>
    <col min="7085" max="7085" width="12.42578125" style="1" customWidth="1"/>
    <col min="7086" max="7086" width="9.85546875" style="1" customWidth="1"/>
    <col min="7087" max="7328" width="11.5703125" style="1"/>
    <col min="7329" max="7329" width="10.140625" style="1" customWidth="1"/>
    <col min="7330" max="7330" width="47.140625" style="1" customWidth="1"/>
    <col min="7331" max="7331" width="22.5703125" style="1" customWidth="1"/>
    <col min="7332" max="7332" width="14" style="1" customWidth="1"/>
    <col min="7333" max="7333" width="12.42578125" style="1" customWidth="1"/>
    <col min="7334" max="7334" width="19" style="1" customWidth="1"/>
    <col min="7335" max="7335" width="11.7109375" style="1" customWidth="1"/>
    <col min="7336" max="7336" width="16.85546875" style="1" customWidth="1"/>
    <col min="7337" max="7337" width="14.140625" style="1" customWidth="1"/>
    <col min="7338" max="7338" width="22.140625" style="1" customWidth="1"/>
    <col min="7339" max="7339" width="26.42578125" style="1" customWidth="1"/>
    <col min="7340" max="7340" width="18.28515625" style="1" customWidth="1"/>
    <col min="7341" max="7341" width="12.42578125" style="1" customWidth="1"/>
    <col min="7342" max="7342" width="9.85546875" style="1" customWidth="1"/>
    <col min="7343" max="7584" width="11.5703125" style="1"/>
    <col min="7585" max="7585" width="10.140625" style="1" customWidth="1"/>
    <col min="7586" max="7586" width="47.140625" style="1" customWidth="1"/>
    <col min="7587" max="7587" width="22.5703125" style="1" customWidth="1"/>
    <col min="7588" max="7588" width="14" style="1" customWidth="1"/>
    <col min="7589" max="7589" width="12.42578125" style="1" customWidth="1"/>
    <col min="7590" max="7590" width="19" style="1" customWidth="1"/>
    <col min="7591" max="7591" width="11.7109375" style="1" customWidth="1"/>
    <col min="7592" max="7592" width="16.85546875" style="1" customWidth="1"/>
    <col min="7593" max="7593" width="14.140625" style="1" customWidth="1"/>
    <col min="7594" max="7594" width="22.140625" style="1" customWidth="1"/>
    <col min="7595" max="7595" width="26.42578125" style="1" customWidth="1"/>
    <col min="7596" max="7596" width="18.28515625" style="1" customWidth="1"/>
    <col min="7597" max="7597" width="12.42578125" style="1" customWidth="1"/>
    <col min="7598" max="7598" width="9.85546875" style="1" customWidth="1"/>
    <col min="7599" max="7840" width="11.5703125" style="1"/>
    <col min="7841" max="7841" width="10.140625" style="1" customWidth="1"/>
    <col min="7842" max="7842" width="47.140625" style="1" customWidth="1"/>
    <col min="7843" max="7843" width="22.5703125" style="1" customWidth="1"/>
    <col min="7844" max="7844" width="14" style="1" customWidth="1"/>
    <col min="7845" max="7845" width="12.42578125" style="1" customWidth="1"/>
    <col min="7846" max="7846" width="19" style="1" customWidth="1"/>
    <col min="7847" max="7847" width="11.7109375" style="1" customWidth="1"/>
    <col min="7848" max="7848" width="16.85546875" style="1" customWidth="1"/>
    <col min="7849" max="7849" width="14.140625" style="1" customWidth="1"/>
    <col min="7850" max="7850" width="22.140625" style="1" customWidth="1"/>
    <col min="7851" max="7851" width="26.42578125" style="1" customWidth="1"/>
    <col min="7852" max="7852" width="18.28515625" style="1" customWidth="1"/>
    <col min="7853" max="7853" width="12.42578125" style="1" customWidth="1"/>
    <col min="7854" max="7854" width="9.85546875" style="1" customWidth="1"/>
    <col min="7855" max="7855" width="11.5703125" style="1"/>
    <col min="7856" max="8096" width="9.140625" style="1"/>
    <col min="8097" max="8097" width="10.140625" style="1" customWidth="1"/>
    <col min="8098" max="8098" width="47.140625" style="1" customWidth="1"/>
    <col min="8099" max="8099" width="22.5703125" style="1" customWidth="1"/>
    <col min="8100" max="8100" width="14" style="1" customWidth="1"/>
    <col min="8101" max="8101" width="12.42578125" style="1" customWidth="1"/>
    <col min="8102" max="8102" width="19" style="1" customWidth="1"/>
    <col min="8103" max="8103" width="11.7109375" style="1" customWidth="1"/>
    <col min="8104" max="8104" width="16.85546875" style="1" customWidth="1"/>
    <col min="8105" max="8105" width="14.140625" style="1" customWidth="1"/>
    <col min="8106" max="8106" width="22.140625" style="1" customWidth="1"/>
    <col min="8107" max="8107" width="26.42578125" style="1" customWidth="1"/>
    <col min="8108" max="8108" width="18.28515625" style="1" customWidth="1"/>
    <col min="8109" max="8109" width="12.42578125" style="1" customWidth="1"/>
    <col min="8110" max="8110" width="9.85546875" style="1" customWidth="1"/>
    <col min="8111" max="8352" width="11.5703125" style="1"/>
    <col min="8353" max="8353" width="10.140625" style="1" customWidth="1"/>
    <col min="8354" max="8354" width="47.140625" style="1" customWidth="1"/>
    <col min="8355" max="8355" width="22.5703125" style="1" customWidth="1"/>
    <col min="8356" max="8356" width="14" style="1" customWidth="1"/>
    <col min="8357" max="8357" width="12.42578125" style="1" customWidth="1"/>
    <col min="8358" max="8358" width="19" style="1" customWidth="1"/>
    <col min="8359" max="8359" width="11.7109375" style="1" customWidth="1"/>
    <col min="8360" max="8360" width="16.85546875" style="1" customWidth="1"/>
    <col min="8361" max="8361" width="14.140625" style="1" customWidth="1"/>
    <col min="8362" max="8362" width="22.140625" style="1" customWidth="1"/>
    <col min="8363" max="8363" width="26.42578125" style="1" customWidth="1"/>
    <col min="8364" max="8364" width="18.28515625" style="1" customWidth="1"/>
    <col min="8365" max="8365" width="12.42578125" style="1" customWidth="1"/>
    <col min="8366" max="8366" width="9.85546875" style="1" customWidth="1"/>
    <col min="8367" max="8608" width="11.5703125" style="1"/>
    <col min="8609" max="8609" width="10.140625" style="1" customWidth="1"/>
    <col min="8610" max="8610" width="47.140625" style="1" customWidth="1"/>
    <col min="8611" max="8611" width="22.5703125" style="1" customWidth="1"/>
    <col min="8612" max="8612" width="14" style="1" customWidth="1"/>
    <col min="8613" max="8613" width="12.42578125" style="1" customWidth="1"/>
    <col min="8614" max="8614" width="19" style="1" customWidth="1"/>
    <col min="8615" max="8615" width="11.7109375" style="1" customWidth="1"/>
    <col min="8616" max="8616" width="16.85546875" style="1" customWidth="1"/>
    <col min="8617" max="8617" width="14.140625" style="1" customWidth="1"/>
    <col min="8618" max="8618" width="22.140625" style="1" customWidth="1"/>
    <col min="8619" max="8619" width="26.42578125" style="1" customWidth="1"/>
    <col min="8620" max="8620" width="18.28515625" style="1" customWidth="1"/>
    <col min="8621" max="8621" width="12.42578125" style="1" customWidth="1"/>
    <col min="8622" max="8622" width="9.85546875" style="1" customWidth="1"/>
    <col min="8623" max="8864" width="11.5703125" style="1"/>
    <col min="8865" max="8865" width="10.140625" style="1" customWidth="1"/>
    <col min="8866" max="8866" width="47.140625" style="1" customWidth="1"/>
    <col min="8867" max="8867" width="22.5703125" style="1" customWidth="1"/>
    <col min="8868" max="8868" width="14" style="1" customWidth="1"/>
    <col min="8869" max="8869" width="12.42578125" style="1" customWidth="1"/>
    <col min="8870" max="8870" width="19" style="1" customWidth="1"/>
    <col min="8871" max="8871" width="11.7109375" style="1" customWidth="1"/>
    <col min="8872" max="8872" width="16.85546875" style="1" customWidth="1"/>
    <col min="8873" max="8873" width="14.140625" style="1" customWidth="1"/>
    <col min="8874" max="8874" width="22.140625" style="1" customWidth="1"/>
    <col min="8875" max="8875" width="26.42578125" style="1" customWidth="1"/>
    <col min="8876" max="8876" width="18.28515625" style="1" customWidth="1"/>
    <col min="8877" max="8877" width="12.42578125" style="1" customWidth="1"/>
    <col min="8878" max="8878" width="9.85546875" style="1" customWidth="1"/>
    <col min="8879" max="8879" width="11.5703125" style="1"/>
    <col min="8880" max="9120" width="9.140625" style="1"/>
    <col min="9121" max="9121" width="10.140625" style="1" customWidth="1"/>
    <col min="9122" max="9122" width="47.140625" style="1" customWidth="1"/>
    <col min="9123" max="9123" width="22.5703125" style="1" customWidth="1"/>
    <col min="9124" max="9124" width="14" style="1" customWidth="1"/>
    <col min="9125" max="9125" width="12.42578125" style="1" customWidth="1"/>
    <col min="9126" max="9126" width="19" style="1" customWidth="1"/>
    <col min="9127" max="9127" width="11.7109375" style="1" customWidth="1"/>
    <col min="9128" max="9128" width="16.85546875" style="1" customWidth="1"/>
    <col min="9129" max="9129" width="14.140625" style="1" customWidth="1"/>
    <col min="9130" max="9130" width="22.140625" style="1" customWidth="1"/>
    <col min="9131" max="9131" width="26.42578125" style="1" customWidth="1"/>
    <col min="9132" max="9132" width="18.28515625" style="1" customWidth="1"/>
    <col min="9133" max="9133" width="12.42578125" style="1" customWidth="1"/>
    <col min="9134" max="9134" width="9.85546875" style="1" customWidth="1"/>
    <col min="9135" max="9376" width="11.5703125" style="1"/>
    <col min="9377" max="9377" width="10.140625" style="1" customWidth="1"/>
    <col min="9378" max="9378" width="47.140625" style="1" customWidth="1"/>
    <col min="9379" max="9379" width="22.5703125" style="1" customWidth="1"/>
    <col min="9380" max="9380" width="14" style="1" customWidth="1"/>
    <col min="9381" max="9381" width="12.42578125" style="1" customWidth="1"/>
    <col min="9382" max="9382" width="19" style="1" customWidth="1"/>
    <col min="9383" max="9383" width="11.7109375" style="1" customWidth="1"/>
    <col min="9384" max="9384" width="16.85546875" style="1" customWidth="1"/>
    <col min="9385" max="9385" width="14.140625" style="1" customWidth="1"/>
    <col min="9386" max="9386" width="22.140625" style="1" customWidth="1"/>
    <col min="9387" max="9387" width="26.42578125" style="1" customWidth="1"/>
    <col min="9388" max="9388" width="18.28515625" style="1" customWidth="1"/>
    <col min="9389" max="9389" width="12.42578125" style="1" customWidth="1"/>
    <col min="9390" max="9390" width="9.85546875" style="1" customWidth="1"/>
    <col min="9391" max="9632" width="11.5703125" style="1"/>
    <col min="9633" max="9633" width="10.140625" style="1" customWidth="1"/>
    <col min="9634" max="9634" width="47.140625" style="1" customWidth="1"/>
    <col min="9635" max="9635" width="22.5703125" style="1" customWidth="1"/>
    <col min="9636" max="9636" width="14" style="1" customWidth="1"/>
    <col min="9637" max="9637" width="12.42578125" style="1" customWidth="1"/>
    <col min="9638" max="9638" width="19" style="1" customWidth="1"/>
    <col min="9639" max="9639" width="11.7109375" style="1" customWidth="1"/>
    <col min="9640" max="9640" width="16.85546875" style="1" customWidth="1"/>
    <col min="9641" max="9641" width="14.140625" style="1" customWidth="1"/>
    <col min="9642" max="9642" width="22.140625" style="1" customWidth="1"/>
    <col min="9643" max="9643" width="26.42578125" style="1" customWidth="1"/>
    <col min="9644" max="9644" width="18.28515625" style="1" customWidth="1"/>
    <col min="9645" max="9645" width="12.42578125" style="1" customWidth="1"/>
    <col min="9646" max="9646" width="9.85546875" style="1" customWidth="1"/>
    <col min="9647" max="9888" width="11.5703125" style="1"/>
    <col min="9889" max="9889" width="10.140625" style="1" customWidth="1"/>
    <col min="9890" max="9890" width="47.140625" style="1" customWidth="1"/>
    <col min="9891" max="9891" width="22.5703125" style="1" customWidth="1"/>
    <col min="9892" max="9892" width="14" style="1" customWidth="1"/>
    <col min="9893" max="9893" width="12.42578125" style="1" customWidth="1"/>
    <col min="9894" max="9894" width="19" style="1" customWidth="1"/>
    <col min="9895" max="9895" width="11.7109375" style="1" customWidth="1"/>
    <col min="9896" max="9896" width="16.85546875" style="1" customWidth="1"/>
    <col min="9897" max="9897" width="14.140625" style="1" customWidth="1"/>
    <col min="9898" max="9898" width="22.140625" style="1" customWidth="1"/>
    <col min="9899" max="9899" width="26.42578125" style="1" customWidth="1"/>
    <col min="9900" max="9900" width="18.28515625" style="1" customWidth="1"/>
    <col min="9901" max="9901" width="12.42578125" style="1" customWidth="1"/>
    <col min="9902" max="9902" width="9.85546875" style="1" customWidth="1"/>
    <col min="9903" max="9903" width="11.5703125" style="1"/>
    <col min="9904" max="10144" width="9.140625" style="1"/>
    <col min="10145" max="10145" width="10.140625" style="1" customWidth="1"/>
    <col min="10146" max="10146" width="47.140625" style="1" customWidth="1"/>
    <col min="10147" max="10147" width="22.5703125" style="1" customWidth="1"/>
    <col min="10148" max="10148" width="14" style="1" customWidth="1"/>
    <col min="10149" max="10149" width="12.42578125" style="1" customWidth="1"/>
    <col min="10150" max="10150" width="19" style="1" customWidth="1"/>
    <col min="10151" max="10151" width="11.7109375" style="1" customWidth="1"/>
    <col min="10152" max="10152" width="16.85546875" style="1" customWidth="1"/>
    <col min="10153" max="10153" width="14.140625" style="1" customWidth="1"/>
    <col min="10154" max="10154" width="22.140625" style="1" customWidth="1"/>
    <col min="10155" max="10155" width="26.42578125" style="1" customWidth="1"/>
    <col min="10156" max="10156" width="18.28515625" style="1" customWidth="1"/>
    <col min="10157" max="10157" width="12.42578125" style="1" customWidth="1"/>
    <col min="10158" max="10158" width="9.85546875" style="1" customWidth="1"/>
    <col min="10159" max="10400" width="11.5703125" style="1"/>
    <col min="10401" max="10401" width="10.140625" style="1" customWidth="1"/>
    <col min="10402" max="10402" width="47.140625" style="1" customWidth="1"/>
    <col min="10403" max="10403" width="22.5703125" style="1" customWidth="1"/>
    <col min="10404" max="10404" width="14" style="1" customWidth="1"/>
    <col min="10405" max="10405" width="12.42578125" style="1" customWidth="1"/>
    <col min="10406" max="10406" width="19" style="1" customWidth="1"/>
    <col min="10407" max="10407" width="11.7109375" style="1" customWidth="1"/>
    <col min="10408" max="10408" width="16.85546875" style="1" customWidth="1"/>
    <col min="10409" max="10409" width="14.140625" style="1" customWidth="1"/>
    <col min="10410" max="10410" width="22.140625" style="1" customWidth="1"/>
    <col min="10411" max="10411" width="26.42578125" style="1" customWidth="1"/>
    <col min="10412" max="10412" width="18.28515625" style="1" customWidth="1"/>
    <col min="10413" max="10413" width="12.42578125" style="1" customWidth="1"/>
    <col min="10414" max="10414" width="9.85546875" style="1" customWidth="1"/>
    <col min="10415" max="10656" width="11.5703125" style="1"/>
    <col min="10657" max="10657" width="10.140625" style="1" customWidth="1"/>
    <col min="10658" max="10658" width="47.140625" style="1" customWidth="1"/>
    <col min="10659" max="10659" width="22.5703125" style="1" customWidth="1"/>
    <col min="10660" max="10660" width="14" style="1" customWidth="1"/>
    <col min="10661" max="10661" width="12.42578125" style="1" customWidth="1"/>
    <col min="10662" max="10662" width="19" style="1" customWidth="1"/>
    <col min="10663" max="10663" width="11.7109375" style="1" customWidth="1"/>
    <col min="10664" max="10664" width="16.85546875" style="1" customWidth="1"/>
    <col min="10665" max="10665" width="14.140625" style="1" customWidth="1"/>
    <col min="10666" max="10666" width="22.140625" style="1" customWidth="1"/>
    <col min="10667" max="10667" width="26.42578125" style="1" customWidth="1"/>
    <col min="10668" max="10668" width="18.28515625" style="1" customWidth="1"/>
    <col min="10669" max="10669" width="12.42578125" style="1" customWidth="1"/>
    <col min="10670" max="10670" width="9.85546875" style="1" customWidth="1"/>
    <col min="10671" max="10912" width="11.5703125" style="1"/>
    <col min="10913" max="10913" width="10.140625" style="1" customWidth="1"/>
    <col min="10914" max="10914" width="47.140625" style="1" customWidth="1"/>
    <col min="10915" max="10915" width="22.5703125" style="1" customWidth="1"/>
    <col min="10916" max="10916" width="14" style="1" customWidth="1"/>
    <col min="10917" max="10917" width="12.42578125" style="1" customWidth="1"/>
    <col min="10918" max="10918" width="19" style="1" customWidth="1"/>
    <col min="10919" max="10919" width="11.7109375" style="1" customWidth="1"/>
    <col min="10920" max="10920" width="16.85546875" style="1" customWidth="1"/>
    <col min="10921" max="10921" width="14.140625" style="1" customWidth="1"/>
    <col min="10922" max="10922" width="22.140625" style="1" customWidth="1"/>
    <col min="10923" max="10923" width="26.42578125" style="1" customWidth="1"/>
    <col min="10924" max="10924" width="18.28515625" style="1" customWidth="1"/>
    <col min="10925" max="10925" width="12.42578125" style="1" customWidth="1"/>
    <col min="10926" max="10926" width="9.85546875" style="1" customWidth="1"/>
    <col min="10927" max="10927" width="11.5703125" style="1"/>
    <col min="10928" max="11168" width="9.140625" style="1"/>
    <col min="11169" max="11169" width="10.140625" style="1" customWidth="1"/>
    <col min="11170" max="11170" width="47.140625" style="1" customWidth="1"/>
    <col min="11171" max="11171" width="22.5703125" style="1" customWidth="1"/>
    <col min="11172" max="11172" width="14" style="1" customWidth="1"/>
    <col min="11173" max="11173" width="12.42578125" style="1" customWidth="1"/>
    <col min="11174" max="11174" width="19" style="1" customWidth="1"/>
    <col min="11175" max="11175" width="11.7109375" style="1" customWidth="1"/>
    <col min="11176" max="11176" width="16.85546875" style="1" customWidth="1"/>
    <col min="11177" max="11177" width="14.140625" style="1" customWidth="1"/>
    <col min="11178" max="11178" width="22.140625" style="1" customWidth="1"/>
    <col min="11179" max="11179" width="26.42578125" style="1" customWidth="1"/>
    <col min="11180" max="11180" width="18.28515625" style="1" customWidth="1"/>
    <col min="11181" max="11181" width="12.42578125" style="1" customWidth="1"/>
    <col min="11182" max="11182" width="9.85546875" style="1" customWidth="1"/>
    <col min="11183" max="11424" width="11.5703125" style="1"/>
    <col min="11425" max="11425" width="10.140625" style="1" customWidth="1"/>
    <col min="11426" max="11426" width="47.140625" style="1" customWidth="1"/>
    <col min="11427" max="11427" width="22.5703125" style="1" customWidth="1"/>
    <col min="11428" max="11428" width="14" style="1" customWidth="1"/>
    <col min="11429" max="11429" width="12.42578125" style="1" customWidth="1"/>
    <col min="11430" max="11430" width="19" style="1" customWidth="1"/>
    <col min="11431" max="11431" width="11.7109375" style="1" customWidth="1"/>
    <col min="11432" max="11432" width="16.85546875" style="1" customWidth="1"/>
    <col min="11433" max="11433" width="14.140625" style="1" customWidth="1"/>
    <col min="11434" max="11434" width="22.140625" style="1" customWidth="1"/>
    <col min="11435" max="11435" width="26.42578125" style="1" customWidth="1"/>
    <col min="11436" max="11436" width="18.28515625" style="1" customWidth="1"/>
    <col min="11437" max="11437" width="12.42578125" style="1" customWidth="1"/>
    <col min="11438" max="11438" width="9.85546875" style="1" customWidth="1"/>
    <col min="11439" max="11680" width="11.5703125" style="1"/>
    <col min="11681" max="11681" width="10.140625" style="1" customWidth="1"/>
    <col min="11682" max="11682" width="47.140625" style="1" customWidth="1"/>
    <col min="11683" max="11683" width="22.5703125" style="1" customWidth="1"/>
    <col min="11684" max="11684" width="14" style="1" customWidth="1"/>
    <col min="11685" max="11685" width="12.42578125" style="1" customWidth="1"/>
    <col min="11686" max="11686" width="19" style="1" customWidth="1"/>
    <col min="11687" max="11687" width="11.7109375" style="1" customWidth="1"/>
    <col min="11688" max="11688" width="16.85546875" style="1" customWidth="1"/>
    <col min="11689" max="11689" width="14.140625" style="1" customWidth="1"/>
    <col min="11690" max="11690" width="22.140625" style="1" customWidth="1"/>
    <col min="11691" max="11691" width="26.42578125" style="1" customWidth="1"/>
    <col min="11692" max="11692" width="18.28515625" style="1" customWidth="1"/>
    <col min="11693" max="11693" width="12.42578125" style="1" customWidth="1"/>
    <col min="11694" max="11694" width="9.85546875" style="1" customWidth="1"/>
    <col min="11695" max="11936" width="11.5703125" style="1"/>
    <col min="11937" max="11937" width="10.140625" style="1" customWidth="1"/>
    <col min="11938" max="11938" width="47.140625" style="1" customWidth="1"/>
    <col min="11939" max="11939" width="22.5703125" style="1" customWidth="1"/>
    <col min="11940" max="11940" width="14" style="1" customWidth="1"/>
    <col min="11941" max="11941" width="12.42578125" style="1" customWidth="1"/>
    <col min="11942" max="11942" width="19" style="1" customWidth="1"/>
    <col min="11943" max="11943" width="11.7109375" style="1" customWidth="1"/>
    <col min="11944" max="11944" width="16.85546875" style="1" customWidth="1"/>
    <col min="11945" max="11945" width="14.140625" style="1" customWidth="1"/>
    <col min="11946" max="11946" width="22.140625" style="1" customWidth="1"/>
    <col min="11947" max="11947" width="26.42578125" style="1" customWidth="1"/>
    <col min="11948" max="11948" width="18.28515625" style="1" customWidth="1"/>
    <col min="11949" max="11949" width="12.42578125" style="1" customWidth="1"/>
    <col min="11950" max="11950" width="9.85546875" style="1" customWidth="1"/>
    <col min="11951" max="11951" width="11.5703125" style="1"/>
    <col min="11952" max="12192" width="9.140625" style="1"/>
    <col min="12193" max="12193" width="10.140625" style="1" customWidth="1"/>
    <col min="12194" max="12194" width="47.140625" style="1" customWidth="1"/>
    <col min="12195" max="12195" width="22.5703125" style="1" customWidth="1"/>
    <col min="12196" max="12196" width="14" style="1" customWidth="1"/>
    <col min="12197" max="12197" width="12.42578125" style="1" customWidth="1"/>
    <col min="12198" max="12198" width="19" style="1" customWidth="1"/>
    <col min="12199" max="12199" width="11.7109375" style="1" customWidth="1"/>
    <col min="12200" max="12200" width="16.85546875" style="1" customWidth="1"/>
    <col min="12201" max="12201" width="14.140625" style="1" customWidth="1"/>
    <col min="12202" max="12202" width="22.140625" style="1" customWidth="1"/>
    <col min="12203" max="12203" width="26.42578125" style="1" customWidth="1"/>
    <col min="12204" max="12204" width="18.28515625" style="1" customWidth="1"/>
    <col min="12205" max="12205" width="12.42578125" style="1" customWidth="1"/>
    <col min="12206" max="12206" width="9.85546875" style="1" customWidth="1"/>
    <col min="12207" max="12448" width="11.5703125" style="1"/>
    <col min="12449" max="12449" width="10.140625" style="1" customWidth="1"/>
    <col min="12450" max="12450" width="47.140625" style="1" customWidth="1"/>
    <col min="12451" max="12451" width="22.5703125" style="1" customWidth="1"/>
    <col min="12452" max="12452" width="14" style="1" customWidth="1"/>
    <col min="12453" max="12453" width="12.42578125" style="1" customWidth="1"/>
    <col min="12454" max="12454" width="19" style="1" customWidth="1"/>
    <col min="12455" max="12455" width="11.7109375" style="1" customWidth="1"/>
    <col min="12456" max="12456" width="16.85546875" style="1" customWidth="1"/>
    <col min="12457" max="12457" width="14.140625" style="1" customWidth="1"/>
    <col min="12458" max="12458" width="22.140625" style="1" customWidth="1"/>
    <col min="12459" max="12459" width="26.42578125" style="1" customWidth="1"/>
    <col min="12460" max="12460" width="18.28515625" style="1" customWidth="1"/>
    <col min="12461" max="12461" width="12.42578125" style="1" customWidth="1"/>
    <col min="12462" max="12462" width="9.85546875" style="1" customWidth="1"/>
    <col min="12463" max="12704" width="11.5703125" style="1"/>
    <col min="12705" max="12705" width="10.140625" style="1" customWidth="1"/>
    <col min="12706" max="12706" width="47.140625" style="1" customWidth="1"/>
    <col min="12707" max="12707" width="22.5703125" style="1" customWidth="1"/>
    <col min="12708" max="12708" width="14" style="1" customWidth="1"/>
    <col min="12709" max="12709" width="12.42578125" style="1" customWidth="1"/>
    <col min="12710" max="12710" width="19" style="1" customWidth="1"/>
    <col min="12711" max="12711" width="11.7109375" style="1" customWidth="1"/>
    <col min="12712" max="12712" width="16.85546875" style="1" customWidth="1"/>
    <col min="12713" max="12713" width="14.140625" style="1" customWidth="1"/>
    <col min="12714" max="12714" width="22.140625" style="1" customWidth="1"/>
    <col min="12715" max="12715" width="26.42578125" style="1" customWidth="1"/>
    <col min="12716" max="12716" width="18.28515625" style="1" customWidth="1"/>
    <col min="12717" max="12717" width="12.42578125" style="1" customWidth="1"/>
    <col min="12718" max="12718" width="9.85546875" style="1" customWidth="1"/>
    <col min="12719" max="12960" width="11.5703125" style="1"/>
    <col min="12961" max="12961" width="10.140625" style="1" customWidth="1"/>
    <col min="12962" max="12962" width="47.140625" style="1" customWidth="1"/>
    <col min="12963" max="12963" width="22.5703125" style="1" customWidth="1"/>
    <col min="12964" max="12964" width="14" style="1" customWidth="1"/>
    <col min="12965" max="12965" width="12.42578125" style="1" customWidth="1"/>
    <col min="12966" max="12966" width="19" style="1" customWidth="1"/>
    <col min="12967" max="12967" width="11.7109375" style="1" customWidth="1"/>
    <col min="12968" max="12968" width="16.85546875" style="1" customWidth="1"/>
    <col min="12969" max="12969" width="14.140625" style="1" customWidth="1"/>
    <col min="12970" max="12970" width="22.140625" style="1" customWidth="1"/>
    <col min="12971" max="12971" width="26.42578125" style="1" customWidth="1"/>
    <col min="12972" max="12972" width="18.28515625" style="1" customWidth="1"/>
    <col min="12973" max="12973" width="12.42578125" style="1" customWidth="1"/>
    <col min="12974" max="12974" width="9.85546875" style="1" customWidth="1"/>
    <col min="12975" max="12975" width="11.5703125" style="1"/>
    <col min="12976" max="13216" width="9.140625" style="1"/>
    <col min="13217" max="13217" width="10.140625" style="1" customWidth="1"/>
    <col min="13218" max="13218" width="47.140625" style="1" customWidth="1"/>
    <col min="13219" max="13219" width="22.5703125" style="1" customWidth="1"/>
    <col min="13220" max="13220" width="14" style="1" customWidth="1"/>
    <col min="13221" max="13221" width="12.42578125" style="1" customWidth="1"/>
    <col min="13222" max="13222" width="19" style="1" customWidth="1"/>
    <col min="13223" max="13223" width="11.7109375" style="1" customWidth="1"/>
    <col min="13224" max="13224" width="16.85546875" style="1" customWidth="1"/>
    <col min="13225" max="13225" width="14.140625" style="1" customWidth="1"/>
    <col min="13226" max="13226" width="22.140625" style="1" customWidth="1"/>
    <col min="13227" max="13227" width="26.42578125" style="1" customWidth="1"/>
    <col min="13228" max="13228" width="18.28515625" style="1" customWidth="1"/>
    <col min="13229" max="13229" width="12.42578125" style="1" customWidth="1"/>
    <col min="13230" max="13230" width="9.85546875" style="1" customWidth="1"/>
    <col min="13231" max="13472" width="11.5703125" style="1"/>
    <col min="13473" max="13473" width="10.140625" style="1" customWidth="1"/>
    <col min="13474" max="13474" width="47.140625" style="1" customWidth="1"/>
    <col min="13475" max="13475" width="22.5703125" style="1" customWidth="1"/>
    <col min="13476" max="13476" width="14" style="1" customWidth="1"/>
    <col min="13477" max="13477" width="12.42578125" style="1" customWidth="1"/>
    <col min="13478" max="13478" width="19" style="1" customWidth="1"/>
    <col min="13479" max="13479" width="11.7109375" style="1" customWidth="1"/>
    <col min="13480" max="13480" width="16.85546875" style="1" customWidth="1"/>
    <col min="13481" max="13481" width="14.140625" style="1" customWidth="1"/>
    <col min="13482" max="13482" width="22.140625" style="1" customWidth="1"/>
    <col min="13483" max="13483" width="26.42578125" style="1" customWidth="1"/>
    <col min="13484" max="13484" width="18.28515625" style="1" customWidth="1"/>
    <col min="13485" max="13485" width="12.42578125" style="1" customWidth="1"/>
    <col min="13486" max="13486" width="9.85546875" style="1" customWidth="1"/>
    <col min="13487" max="13728" width="11.5703125" style="1"/>
    <col min="13729" max="13729" width="10.140625" style="1" customWidth="1"/>
    <col min="13730" max="13730" width="47.140625" style="1" customWidth="1"/>
    <col min="13731" max="13731" width="22.5703125" style="1" customWidth="1"/>
    <col min="13732" max="13732" width="14" style="1" customWidth="1"/>
    <col min="13733" max="13733" width="12.42578125" style="1" customWidth="1"/>
    <col min="13734" max="13734" width="19" style="1" customWidth="1"/>
    <col min="13735" max="13735" width="11.7109375" style="1" customWidth="1"/>
    <col min="13736" max="13736" width="16.85546875" style="1" customWidth="1"/>
    <col min="13737" max="13737" width="14.140625" style="1" customWidth="1"/>
    <col min="13738" max="13738" width="22.140625" style="1" customWidth="1"/>
    <col min="13739" max="13739" width="26.42578125" style="1" customWidth="1"/>
    <col min="13740" max="13740" width="18.28515625" style="1" customWidth="1"/>
    <col min="13741" max="13741" width="12.42578125" style="1" customWidth="1"/>
    <col min="13742" max="13742" width="9.85546875" style="1" customWidth="1"/>
    <col min="13743" max="13984" width="11.5703125" style="1"/>
    <col min="13985" max="13985" width="10.140625" style="1" customWidth="1"/>
    <col min="13986" max="13986" width="47.140625" style="1" customWidth="1"/>
    <col min="13987" max="13987" width="22.5703125" style="1" customWidth="1"/>
    <col min="13988" max="13988" width="14" style="1" customWidth="1"/>
    <col min="13989" max="13989" width="12.42578125" style="1" customWidth="1"/>
    <col min="13990" max="13990" width="19" style="1" customWidth="1"/>
    <col min="13991" max="13991" width="11.7109375" style="1" customWidth="1"/>
    <col min="13992" max="13992" width="16.85546875" style="1" customWidth="1"/>
    <col min="13993" max="13993" width="14.140625" style="1" customWidth="1"/>
    <col min="13994" max="13994" width="22.140625" style="1" customWidth="1"/>
    <col min="13995" max="13995" width="26.42578125" style="1" customWidth="1"/>
    <col min="13996" max="13996" width="18.28515625" style="1" customWidth="1"/>
    <col min="13997" max="13997" width="12.42578125" style="1" customWidth="1"/>
    <col min="13998" max="13998" width="9.85546875" style="1" customWidth="1"/>
    <col min="13999" max="13999" width="11.5703125" style="1"/>
    <col min="14000" max="14240" width="9.140625" style="1"/>
    <col min="14241" max="14241" width="10.140625" style="1" customWidth="1"/>
    <col min="14242" max="14242" width="47.140625" style="1" customWidth="1"/>
    <col min="14243" max="14243" width="22.5703125" style="1" customWidth="1"/>
    <col min="14244" max="14244" width="14" style="1" customWidth="1"/>
    <col min="14245" max="14245" width="12.42578125" style="1" customWidth="1"/>
    <col min="14246" max="14246" width="19" style="1" customWidth="1"/>
    <col min="14247" max="14247" width="11.7109375" style="1" customWidth="1"/>
    <col min="14248" max="14248" width="16.85546875" style="1" customWidth="1"/>
    <col min="14249" max="14249" width="14.140625" style="1" customWidth="1"/>
    <col min="14250" max="14250" width="22.140625" style="1" customWidth="1"/>
    <col min="14251" max="14251" width="26.42578125" style="1" customWidth="1"/>
    <col min="14252" max="14252" width="18.28515625" style="1" customWidth="1"/>
    <col min="14253" max="14253" width="12.42578125" style="1" customWidth="1"/>
    <col min="14254" max="14254" width="9.85546875" style="1" customWidth="1"/>
    <col min="14255" max="14496" width="11.5703125" style="1"/>
    <col min="14497" max="14497" width="10.140625" style="1" customWidth="1"/>
    <col min="14498" max="14498" width="47.140625" style="1" customWidth="1"/>
    <col min="14499" max="14499" width="22.5703125" style="1" customWidth="1"/>
    <col min="14500" max="14500" width="14" style="1" customWidth="1"/>
    <col min="14501" max="14501" width="12.42578125" style="1" customWidth="1"/>
    <col min="14502" max="14502" width="19" style="1" customWidth="1"/>
    <col min="14503" max="14503" width="11.7109375" style="1" customWidth="1"/>
    <col min="14504" max="14504" width="16.85546875" style="1" customWidth="1"/>
    <col min="14505" max="14505" width="14.140625" style="1" customWidth="1"/>
    <col min="14506" max="14506" width="22.140625" style="1" customWidth="1"/>
    <col min="14507" max="14507" width="26.42578125" style="1" customWidth="1"/>
    <col min="14508" max="14508" width="18.28515625" style="1" customWidth="1"/>
    <col min="14509" max="14509" width="12.42578125" style="1" customWidth="1"/>
    <col min="14510" max="14510" width="9.85546875" style="1" customWidth="1"/>
    <col min="14511" max="14752" width="11.5703125" style="1"/>
    <col min="14753" max="14753" width="10.140625" style="1" customWidth="1"/>
    <col min="14754" max="14754" width="47.140625" style="1" customWidth="1"/>
    <col min="14755" max="14755" width="22.5703125" style="1" customWidth="1"/>
    <col min="14756" max="14756" width="14" style="1" customWidth="1"/>
    <col min="14757" max="14757" width="12.42578125" style="1" customWidth="1"/>
    <col min="14758" max="14758" width="19" style="1" customWidth="1"/>
    <col min="14759" max="14759" width="11.7109375" style="1" customWidth="1"/>
    <col min="14760" max="14760" width="16.85546875" style="1" customWidth="1"/>
    <col min="14761" max="14761" width="14.140625" style="1" customWidth="1"/>
    <col min="14762" max="14762" width="22.140625" style="1" customWidth="1"/>
    <col min="14763" max="14763" width="26.42578125" style="1" customWidth="1"/>
    <col min="14764" max="14764" width="18.28515625" style="1" customWidth="1"/>
    <col min="14765" max="14765" width="12.42578125" style="1" customWidth="1"/>
    <col min="14766" max="14766" width="9.85546875" style="1" customWidth="1"/>
    <col min="14767" max="15008" width="11.5703125" style="1"/>
    <col min="15009" max="15009" width="10.140625" style="1" customWidth="1"/>
    <col min="15010" max="15010" width="47.140625" style="1" customWidth="1"/>
    <col min="15011" max="15011" width="22.5703125" style="1" customWidth="1"/>
    <col min="15012" max="15012" width="14" style="1" customWidth="1"/>
    <col min="15013" max="15013" width="12.42578125" style="1" customWidth="1"/>
    <col min="15014" max="15014" width="19" style="1" customWidth="1"/>
    <col min="15015" max="15015" width="11.7109375" style="1" customWidth="1"/>
    <col min="15016" max="15016" width="16.85546875" style="1" customWidth="1"/>
    <col min="15017" max="15017" width="14.140625" style="1" customWidth="1"/>
    <col min="15018" max="15018" width="22.140625" style="1" customWidth="1"/>
    <col min="15019" max="15019" width="26.42578125" style="1" customWidth="1"/>
    <col min="15020" max="15020" width="18.28515625" style="1" customWidth="1"/>
    <col min="15021" max="15021" width="12.42578125" style="1" customWidth="1"/>
    <col min="15022" max="15022" width="9.85546875" style="1" customWidth="1"/>
    <col min="15023" max="15023" width="11.5703125" style="1"/>
    <col min="15024" max="15264" width="9.140625" style="1"/>
    <col min="15265" max="15265" width="10.140625" style="1" customWidth="1"/>
    <col min="15266" max="15266" width="47.140625" style="1" customWidth="1"/>
    <col min="15267" max="15267" width="22.5703125" style="1" customWidth="1"/>
    <col min="15268" max="15268" width="14" style="1" customWidth="1"/>
    <col min="15269" max="15269" width="12.42578125" style="1" customWidth="1"/>
    <col min="15270" max="15270" width="19" style="1" customWidth="1"/>
    <col min="15271" max="15271" width="11.7109375" style="1" customWidth="1"/>
    <col min="15272" max="15272" width="16.85546875" style="1" customWidth="1"/>
    <col min="15273" max="15273" width="14.140625" style="1" customWidth="1"/>
    <col min="15274" max="15274" width="22.140625" style="1" customWidth="1"/>
    <col min="15275" max="15275" width="26.42578125" style="1" customWidth="1"/>
    <col min="15276" max="15276" width="18.28515625" style="1" customWidth="1"/>
    <col min="15277" max="15277" width="12.42578125" style="1" customWidth="1"/>
    <col min="15278" max="15278" width="9.85546875" style="1" customWidth="1"/>
    <col min="15279" max="15520" width="11.5703125" style="1"/>
    <col min="15521" max="15521" width="10.140625" style="1" customWidth="1"/>
    <col min="15522" max="15522" width="47.140625" style="1" customWidth="1"/>
    <col min="15523" max="15523" width="22.5703125" style="1" customWidth="1"/>
    <col min="15524" max="15524" width="14" style="1" customWidth="1"/>
    <col min="15525" max="15525" width="12.42578125" style="1" customWidth="1"/>
    <col min="15526" max="15526" width="19" style="1" customWidth="1"/>
    <col min="15527" max="15527" width="11.7109375" style="1" customWidth="1"/>
    <col min="15528" max="15528" width="16.85546875" style="1" customWidth="1"/>
    <col min="15529" max="15529" width="14.140625" style="1" customWidth="1"/>
    <col min="15530" max="15530" width="22.140625" style="1" customWidth="1"/>
    <col min="15531" max="15531" width="26.42578125" style="1" customWidth="1"/>
    <col min="15532" max="15532" width="18.28515625" style="1" customWidth="1"/>
    <col min="15533" max="15533" width="12.42578125" style="1" customWidth="1"/>
    <col min="15534" max="15534" width="9.85546875" style="1" customWidth="1"/>
    <col min="15535" max="15776" width="11.5703125" style="1"/>
    <col min="15777" max="15777" width="10.140625" style="1" customWidth="1"/>
    <col min="15778" max="15778" width="47.140625" style="1" customWidth="1"/>
    <col min="15779" max="15779" width="22.5703125" style="1" customWidth="1"/>
    <col min="15780" max="15780" width="14" style="1" customWidth="1"/>
    <col min="15781" max="15781" width="12.42578125" style="1" customWidth="1"/>
    <col min="15782" max="15782" width="19" style="1" customWidth="1"/>
    <col min="15783" max="15783" width="11.7109375" style="1" customWidth="1"/>
    <col min="15784" max="15784" width="16.85546875" style="1" customWidth="1"/>
    <col min="15785" max="15785" width="14.140625" style="1" customWidth="1"/>
    <col min="15786" max="15786" width="22.140625" style="1" customWidth="1"/>
    <col min="15787" max="15787" width="26.42578125" style="1" customWidth="1"/>
    <col min="15788" max="15788" width="18.28515625" style="1" customWidth="1"/>
    <col min="15789" max="15789" width="12.42578125" style="1" customWidth="1"/>
    <col min="15790" max="15790" width="9.85546875" style="1" customWidth="1"/>
    <col min="15791" max="16032" width="11.5703125" style="1"/>
    <col min="16033" max="16033" width="10.140625" style="1" customWidth="1"/>
    <col min="16034" max="16034" width="47.140625" style="1" customWidth="1"/>
    <col min="16035" max="16035" width="22.5703125" style="1" customWidth="1"/>
    <col min="16036" max="16036" width="14" style="1" customWidth="1"/>
    <col min="16037" max="16037" width="12.42578125" style="1" customWidth="1"/>
    <col min="16038" max="16038" width="19" style="1" customWidth="1"/>
    <col min="16039" max="16039" width="11.7109375" style="1" customWidth="1"/>
    <col min="16040" max="16040" width="16.85546875" style="1" customWidth="1"/>
    <col min="16041" max="16041" width="14.140625" style="1" customWidth="1"/>
    <col min="16042" max="16042" width="22.140625" style="1" customWidth="1"/>
    <col min="16043" max="16043" width="26.42578125" style="1" customWidth="1"/>
    <col min="16044" max="16044" width="18.28515625" style="1" customWidth="1"/>
    <col min="16045" max="16045" width="12.42578125" style="1" customWidth="1"/>
    <col min="16046" max="16046" width="9.85546875" style="1" customWidth="1"/>
    <col min="16047" max="16047" width="11.5703125" style="1"/>
    <col min="16048" max="16384" width="9.140625" style="1"/>
  </cols>
  <sheetData>
    <row r="1" spans="1:16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">
      <c r="A2" s="2"/>
      <c r="B2" s="2"/>
      <c r="C2" s="19"/>
      <c r="D2" s="3"/>
      <c r="E2" s="4"/>
      <c r="F2" s="4"/>
      <c r="G2" s="11"/>
      <c r="H2" s="4"/>
      <c r="I2" s="23"/>
      <c r="J2" s="4"/>
      <c r="K2" s="4"/>
      <c r="L2" s="8"/>
      <c r="M2" s="8"/>
      <c r="N2" s="5"/>
      <c r="O2" s="5"/>
      <c r="P2" s="5"/>
    </row>
    <row r="3" spans="1:16" ht="20.25">
      <c r="A3" s="36" t="s">
        <v>653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0.25">
      <c r="A4" s="37" t="s">
        <v>1036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I5" s="25"/>
      <c r="L5" s="9"/>
      <c r="M5" s="9"/>
      <c r="N5" s="6"/>
      <c r="O5" s="6"/>
      <c r="P5" s="7"/>
    </row>
    <row r="6" spans="1:16" ht="45.75" customHeight="1">
      <c r="A6" s="27" t="s">
        <v>1</v>
      </c>
      <c r="B6" s="28" t="s">
        <v>604</v>
      </c>
      <c r="C6" s="29" t="s">
        <v>2</v>
      </c>
      <c r="D6" s="30" t="s">
        <v>3</v>
      </c>
      <c r="E6" s="30" t="s">
        <v>605</v>
      </c>
      <c r="F6" s="38" t="s">
        <v>4</v>
      </c>
      <c r="G6" s="39"/>
      <c r="H6" s="30" t="s">
        <v>5</v>
      </c>
      <c r="I6" s="31" t="s">
        <v>609</v>
      </c>
      <c r="J6" s="30" t="s">
        <v>6</v>
      </c>
      <c r="K6" s="30" t="s">
        <v>7</v>
      </c>
      <c r="L6" s="30" t="s">
        <v>8</v>
      </c>
      <c r="M6" s="30" t="s">
        <v>651</v>
      </c>
      <c r="N6" s="30" t="s">
        <v>610</v>
      </c>
      <c r="O6" s="30" t="s">
        <v>9</v>
      </c>
      <c r="P6" s="30" t="s">
        <v>10</v>
      </c>
    </row>
    <row r="7" spans="1:16" ht="24.75" customHeight="1">
      <c r="A7" s="40" t="s">
        <v>11</v>
      </c>
      <c r="B7" s="42" t="s">
        <v>12</v>
      </c>
      <c r="C7" s="40" t="s">
        <v>13</v>
      </c>
      <c r="D7" s="40" t="s">
        <v>14</v>
      </c>
      <c r="E7" s="40" t="s">
        <v>15</v>
      </c>
      <c r="F7" s="32" t="s">
        <v>606</v>
      </c>
      <c r="G7" s="33" t="s">
        <v>607</v>
      </c>
      <c r="H7" s="42" t="s">
        <v>17</v>
      </c>
      <c r="I7" s="42" t="s">
        <v>17</v>
      </c>
      <c r="J7" s="40" t="s">
        <v>18</v>
      </c>
      <c r="K7" s="41" t="s">
        <v>19</v>
      </c>
      <c r="L7" s="40" t="s">
        <v>20</v>
      </c>
      <c r="M7" s="40" t="s">
        <v>21</v>
      </c>
      <c r="N7" s="40" t="s">
        <v>22</v>
      </c>
      <c r="O7" s="40" t="s">
        <v>23</v>
      </c>
      <c r="P7" s="40" t="s">
        <v>24</v>
      </c>
    </row>
    <row r="8" spans="1:16" ht="24.75" customHeight="1">
      <c r="A8" s="41"/>
      <c r="B8" s="43"/>
      <c r="C8" s="41"/>
      <c r="D8" s="41"/>
      <c r="E8" s="41"/>
      <c r="F8" s="34" t="s">
        <v>16</v>
      </c>
      <c r="G8" s="28" t="s">
        <v>608</v>
      </c>
      <c r="H8" s="43"/>
      <c r="I8" s="43"/>
      <c r="J8" s="41"/>
      <c r="K8" s="44"/>
      <c r="L8" s="41"/>
      <c r="M8" s="41"/>
      <c r="N8" s="41"/>
      <c r="O8" s="41"/>
      <c r="P8" s="41"/>
    </row>
    <row r="9" spans="1:16" s="53" customFormat="1" ht="50.25" customHeight="1">
      <c r="A9" s="45" t="s">
        <v>1020</v>
      </c>
      <c r="B9" s="45" t="s">
        <v>910</v>
      </c>
      <c r="C9" s="45" t="s">
        <v>1034</v>
      </c>
      <c r="D9" s="46">
        <v>42404</v>
      </c>
      <c r="E9" s="45" t="s">
        <v>1035</v>
      </c>
      <c r="F9" s="46">
        <v>42404</v>
      </c>
      <c r="G9" s="46">
        <v>42770</v>
      </c>
      <c r="H9" s="47" t="s">
        <v>1024</v>
      </c>
      <c r="I9" s="48" t="s">
        <v>29</v>
      </c>
      <c r="J9" s="49">
        <v>619</v>
      </c>
      <c r="K9" s="47">
        <v>300</v>
      </c>
      <c r="L9" s="50">
        <f t="shared" ref="L9:L17" si="0">J9*K9</f>
        <v>185700</v>
      </c>
      <c r="M9" s="51">
        <f>SUM(L9:L17)</f>
        <v>1173600</v>
      </c>
      <c r="N9" s="45" t="s">
        <v>1021</v>
      </c>
      <c r="O9" s="52" t="s">
        <v>1022</v>
      </c>
      <c r="P9" s="45" t="s">
        <v>1023</v>
      </c>
    </row>
    <row r="10" spans="1:16" s="53" customFormat="1" ht="50.25" customHeight="1">
      <c r="A10" s="45"/>
      <c r="B10" s="45"/>
      <c r="C10" s="45"/>
      <c r="D10" s="46"/>
      <c r="E10" s="45"/>
      <c r="F10" s="46"/>
      <c r="G10" s="46"/>
      <c r="H10" s="47" t="s">
        <v>1025</v>
      </c>
      <c r="I10" s="48" t="s">
        <v>29</v>
      </c>
      <c r="J10" s="49">
        <v>687</v>
      </c>
      <c r="K10" s="47">
        <v>200</v>
      </c>
      <c r="L10" s="50">
        <f t="shared" si="0"/>
        <v>137400</v>
      </c>
      <c r="M10" s="45"/>
      <c r="N10" s="45"/>
      <c r="O10" s="52"/>
      <c r="P10" s="45"/>
    </row>
    <row r="11" spans="1:16" s="53" customFormat="1" ht="50.25" customHeight="1">
      <c r="A11" s="45"/>
      <c r="B11" s="45"/>
      <c r="C11" s="45"/>
      <c r="D11" s="46"/>
      <c r="E11" s="45"/>
      <c r="F11" s="46"/>
      <c r="G11" s="46"/>
      <c r="H11" s="47" t="s">
        <v>1026</v>
      </c>
      <c r="I11" s="48" t="s">
        <v>29</v>
      </c>
      <c r="J11" s="49">
        <v>687</v>
      </c>
      <c r="K11" s="47">
        <v>200</v>
      </c>
      <c r="L11" s="50">
        <f t="shared" si="0"/>
        <v>137400</v>
      </c>
      <c r="M11" s="45"/>
      <c r="N11" s="45"/>
      <c r="O11" s="52"/>
      <c r="P11" s="45"/>
    </row>
    <row r="12" spans="1:16" s="53" customFormat="1" ht="50.25" customHeight="1">
      <c r="A12" s="45" t="s">
        <v>1027</v>
      </c>
      <c r="B12" s="45"/>
      <c r="C12" s="45"/>
      <c r="D12" s="46"/>
      <c r="E12" s="45"/>
      <c r="F12" s="46"/>
      <c r="G12" s="46"/>
      <c r="H12" s="47" t="s">
        <v>737</v>
      </c>
      <c r="I12" s="48" t="s">
        <v>29</v>
      </c>
      <c r="J12" s="49">
        <v>425</v>
      </c>
      <c r="K12" s="47">
        <v>300</v>
      </c>
      <c r="L12" s="50">
        <f t="shared" si="0"/>
        <v>127500</v>
      </c>
      <c r="M12" s="45"/>
      <c r="N12" s="45" t="s">
        <v>565</v>
      </c>
      <c r="O12" s="45" t="s">
        <v>566</v>
      </c>
      <c r="P12" s="45" t="s">
        <v>567</v>
      </c>
    </row>
    <row r="13" spans="1:16" s="53" customFormat="1" ht="50.25" customHeight="1">
      <c r="A13" s="45"/>
      <c r="B13" s="45"/>
      <c r="C13" s="45"/>
      <c r="D13" s="46"/>
      <c r="E13" s="45"/>
      <c r="F13" s="46"/>
      <c r="G13" s="46"/>
      <c r="H13" s="47" t="s">
        <v>1028</v>
      </c>
      <c r="I13" s="48" t="s">
        <v>29</v>
      </c>
      <c r="J13" s="49">
        <v>400</v>
      </c>
      <c r="K13" s="47">
        <v>300</v>
      </c>
      <c r="L13" s="50">
        <f t="shared" si="0"/>
        <v>120000</v>
      </c>
      <c r="M13" s="45"/>
      <c r="N13" s="45"/>
      <c r="O13" s="45"/>
      <c r="P13" s="45"/>
    </row>
    <row r="14" spans="1:16" s="53" customFormat="1" ht="50.25" customHeight="1">
      <c r="A14" s="45"/>
      <c r="B14" s="45"/>
      <c r="C14" s="45"/>
      <c r="D14" s="46"/>
      <c r="E14" s="45"/>
      <c r="F14" s="46"/>
      <c r="G14" s="46"/>
      <c r="H14" s="47" t="s">
        <v>1029</v>
      </c>
      <c r="I14" s="48" t="s">
        <v>29</v>
      </c>
      <c r="J14" s="49">
        <v>460</v>
      </c>
      <c r="K14" s="47">
        <v>300</v>
      </c>
      <c r="L14" s="50">
        <f t="shared" si="0"/>
        <v>138000</v>
      </c>
      <c r="M14" s="45"/>
      <c r="N14" s="45"/>
      <c r="O14" s="45"/>
      <c r="P14" s="45"/>
    </row>
    <row r="15" spans="1:16" s="53" customFormat="1" ht="50.25" customHeight="1">
      <c r="A15" s="45" t="s">
        <v>1030</v>
      </c>
      <c r="B15" s="45"/>
      <c r="C15" s="45"/>
      <c r="D15" s="46">
        <v>42404</v>
      </c>
      <c r="E15" s="45"/>
      <c r="F15" s="46">
        <v>42404</v>
      </c>
      <c r="G15" s="46"/>
      <c r="H15" s="47" t="s">
        <v>1031</v>
      </c>
      <c r="I15" s="48" t="s">
        <v>29</v>
      </c>
      <c r="J15" s="49">
        <v>825</v>
      </c>
      <c r="K15" s="47">
        <v>100</v>
      </c>
      <c r="L15" s="50">
        <f t="shared" si="0"/>
        <v>82500</v>
      </c>
      <c r="M15" s="45"/>
      <c r="N15" s="45" t="s">
        <v>701</v>
      </c>
      <c r="O15" s="45" t="s">
        <v>702</v>
      </c>
      <c r="P15" s="45" t="s">
        <v>736</v>
      </c>
    </row>
    <row r="16" spans="1:16" s="53" customFormat="1" ht="50.25" customHeight="1">
      <c r="A16" s="45"/>
      <c r="B16" s="45"/>
      <c r="C16" s="45"/>
      <c r="D16" s="46"/>
      <c r="E16" s="45"/>
      <c r="F16" s="46"/>
      <c r="G16" s="46"/>
      <c r="H16" s="47" t="s">
        <v>1032</v>
      </c>
      <c r="I16" s="48" t="s">
        <v>29</v>
      </c>
      <c r="J16" s="49">
        <v>387</v>
      </c>
      <c r="K16" s="47">
        <v>300</v>
      </c>
      <c r="L16" s="50">
        <f t="shared" si="0"/>
        <v>116100</v>
      </c>
      <c r="M16" s="45"/>
      <c r="N16" s="45"/>
      <c r="O16" s="45"/>
      <c r="P16" s="45"/>
    </row>
    <row r="17" spans="1:16" s="53" customFormat="1" ht="50.25" customHeight="1">
      <c r="A17" s="45"/>
      <c r="B17" s="45"/>
      <c r="C17" s="45"/>
      <c r="D17" s="46"/>
      <c r="E17" s="45"/>
      <c r="F17" s="46"/>
      <c r="G17" s="46"/>
      <c r="H17" s="47" t="s">
        <v>1033</v>
      </c>
      <c r="I17" s="48" t="s">
        <v>29</v>
      </c>
      <c r="J17" s="49">
        <v>430</v>
      </c>
      <c r="K17" s="47">
        <v>300</v>
      </c>
      <c r="L17" s="50">
        <f t="shared" si="0"/>
        <v>129000</v>
      </c>
      <c r="M17" s="45"/>
      <c r="N17" s="45"/>
      <c r="O17" s="45"/>
      <c r="P17" s="45"/>
    </row>
    <row r="18" spans="1:16" s="53" customFormat="1" ht="50.25" customHeight="1">
      <c r="A18" s="54" t="s">
        <v>939</v>
      </c>
      <c r="B18" s="55" t="s">
        <v>910</v>
      </c>
      <c r="C18" s="55" t="s">
        <v>962</v>
      </c>
      <c r="D18" s="56">
        <v>42398</v>
      </c>
      <c r="E18" s="54" t="s">
        <v>963</v>
      </c>
      <c r="F18" s="56">
        <v>42398</v>
      </c>
      <c r="G18" s="56">
        <v>42764</v>
      </c>
      <c r="H18" s="57" t="s">
        <v>966</v>
      </c>
      <c r="I18" s="58" t="s">
        <v>964</v>
      </c>
      <c r="J18" s="59">
        <v>64.989999999999995</v>
      </c>
      <c r="K18" s="57">
        <v>100</v>
      </c>
      <c r="L18" s="59">
        <f t="shared" ref="L18:L54" si="1">J18*K18</f>
        <v>6498.9999999999991</v>
      </c>
      <c r="M18" s="60">
        <f>SUM(L18:L41)</f>
        <v>79058.100000000006</v>
      </c>
      <c r="N18" s="54" t="s">
        <v>940</v>
      </c>
      <c r="O18" s="54" t="s">
        <v>37</v>
      </c>
      <c r="P18" s="54" t="s">
        <v>713</v>
      </c>
    </row>
    <row r="19" spans="1:16" s="53" customFormat="1" ht="50.25" customHeight="1">
      <c r="A19" s="45"/>
      <c r="B19" s="61"/>
      <c r="C19" s="61"/>
      <c r="D19" s="46"/>
      <c r="E19" s="45"/>
      <c r="F19" s="46"/>
      <c r="G19" s="46"/>
      <c r="H19" s="47" t="s">
        <v>967</v>
      </c>
      <c r="I19" s="62" t="s">
        <v>964</v>
      </c>
      <c r="J19" s="49">
        <v>140</v>
      </c>
      <c r="K19" s="47">
        <v>30</v>
      </c>
      <c r="L19" s="49">
        <f t="shared" si="1"/>
        <v>4200</v>
      </c>
      <c r="M19" s="45"/>
      <c r="N19" s="45"/>
      <c r="O19" s="45"/>
      <c r="P19" s="45"/>
    </row>
    <row r="20" spans="1:16" s="53" customFormat="1" ht="50.25" customHeight="1">
      <c r="A20" s="45"/>
      <c r="B20" s="61"/>
      <c r="C20" s="61"/>
      <c r="D20" s="46"/>
      <c r="E20" s="45"/>
      <c r="F20" s="46"/>
      <c r="G20" s="46"/>
      <c r="H20" s="47" t="s">
        <v>968</v>
      </c>
      <c r="I20" s="62" t="s">
        <v>965</v>
      </c>
      <c r="J20" s="49">
        <v>45.89</v>
      </c>
      <c r="K20" s="47">
        <v>20</v>
      </c>
      <c r="L20" s="49">
        <f t="shared" si="1"/>
        <v>917.8</v>
      </c>
      <c r="M20" s="45"/>
      <c r="N20" s="45"/>
      <c r="O20" s="45"/>
      <c r="P20" s="45"/>
    </row>
    <row r="21" spans="1:16" s="53" customFormat="1" ht="50.25" customHeight="1">
      <c r="A21" s="45"/>
      <c r="B21" s="61"/>
      <c r="C21" s="61"/>
      <c r="D21" s="46"/>
      <c r="E21" s="45"/>
      <c r="F21" s="46"/>
      <c r="G21" s="46"/>
      <c r="H21" s="47" t="s">
        <v>969</v>
      </c>
      <c r="I21" s="62" t="s">
        <v>965</v>
      </c>
      <c r="J21" s="49">
        <v>51.99</v>
      </c>
      <c r="K21" s="47">
        <v>100</v>
      </c>
      <c r="L21" s="49">
        <f t="shared" si="1"/>
        <v>5199</v>
      </c>
      <c r="M21" s="45"/>
      <c r="N21" s="45"/>
      <c r="O21" s="45"/>
      <c r="P21" s="45"/>
    </row>
    <row r="22" spans="1:16" s="53" customFormat="1" ht="50.25" customHeight="1">
      <c r="A22" s="45"/>
      <c r="B22" s="61"/>
      <c r="C22" s="61"/>
      <c r="D22" s="46"/>
      <c r="E22" s="45"/>
      <c r="F22" s="46"/>
      <c r="G22" s="46"/>
      <c r="H22" s="47" t="s">
        <v>941</v>
      </c>
      <c r="I22" s="62" t="s">
        <v>29</v>
      </c>
      <c r="J22" s="49">
        <v>9.75</v>
      </c>
      <c r="K22" s="47">
        <v>50</v>
      </c>
      <c r="L22" s="49">
        <f t="shared" si="1"/>
        <v>487.5</v>
      </c>
      <c r="M22" s="45"/>
      <c r="N22" s="45"/>
      <c r="O22" s="45"/>
      <c r="P22" s="45"/>
    </row>
    <row r="23" spans="1:16" s="53" customFormat="1" ht="50.25" customHeight="1">
      <c r="A23" s="45"/>
      <c r="B23" s="61"/>
      <c r="C23" s="61"/>
      <c r="D23" s="46"/>
      <c r="E23" s="45"/>
      <c r="F23" s="46"/>
      <c r="G23" s="46"/>
      <c r="H23" s="47" t="s">
        <v>942</v>
      </c>
      <c r="I23" s="62" t="s">
        <v>29</v>
      </c>
      <c r="J23" s="49">
        <v>3.75</v>
      </c>
      <c r="K23" s="47">
        <v>50</v>
      </c>
      <c r="L23" s="49">
        <f t="shared" si="1"/>
        <v>187.5</v>
      </c>
      <c r="M23" s="45"/>
      <c r="N23" s="45"/>
      <c r="O23" s="45"/>
      <c r="P23" s="45"/>
    </row>
    <row r="24" spans="1:16" s="53" customFormat="1" ht="50.25" customHeight="1">
      <c r="A24" s="45"/>
      <c r="B24" s="61"/>
      <c r="C24" s="61"/>
      <c r="D24" s="46"/>
      <c r="E24" s="45"/>
      <c r="F24" s="46"/>
      <c r="G24" s="46"/>
      <c r="H24" s="47" t="s">
        <v>943</v>
      </c>
      <c r="I24" s="62" t="s">
        <v>29</v>
      </c>
      <c r="J24" s="49">
        <v>3.5</v>
      </c>
      <c r="K24" s="47">
        <v>50</v>
      </c>
      <c r="L24" s="49">
        <f t="shared" si="1"/>
        <v>175</v>
      </c>
      <c r="M24" s="45"/>
      <c r="N24" s="45"/>
      <c r="O24" s="45"/>
      <c r="P24" s="45"/>
    </row>
    <row r="25" spans="1:16" s="53" customFormat="1" ht="50.25" customHeight="1">
      <c r="A25" s="45"/>
      <c r="B25" s="61"/>
      <c r="C25" s="61"/>
      <c r="D25" s="46"/>
      <c r="E25" s="45"/>
      <c r="F25" s="46"/>
      <c r="G25" s="46"/>
      <c r="H25" s="47" t="s">
        <v>944</v>
      </c>
      <c r="I25" s="62" t="s">
        <v>29</v>
      </c>
      <c r="J25" s="49">
        <v>5.55</v>
      </c>
      <c r="K25" s="47">
        <v>50</v>
      </c>
      <c r="L25" s="49">
        <f t="shared" si="1"/>
        <v>277.5</v>
      </c>
      <c r="M25" s="45"/>
      <c r="N25" s="45"/>
      <c r="O25" s="45"/>
      <c r="P25" s="45"/>
    </row>
    <row r="26" spans="1:16" s="53" customFormat="1" ht="50.25" customHeight="1">
      <c r="A26" s="47" t="s">
        <v>945</v>
      </c>
      <c r="B26" s="61"/>
      <c r="C26" s="61"/>
      <c r="D26" s="46"/>
      <c r="E26" s="45"/>
      <c r="F26" s="46"/>
      <c r="G26" s="46"/>
      <c r="H26" s="47" t="s">
        <v>971</v>
      </c>
      <c r="I26" s="62" t="s">
        <v>970</v>
      </c>
      <c r="J26" s="49">
        <v>394.99</v>
      </c>
      <c r="K26" s="47">
        <v>20</v>
      </c>
      <c r="L26" s="49">
        <f t="shared" si="1"/>
        <v>7899.8</v>
      </c>
      <c r="M26" s="45"/>
      <c r="N26" s="47" t="s">
        <v>946</v>
      </c>
      <c r="O26" s="47" t="s">
        <v>947</v>
      </c>
      <c r="P26" s="47" t="s">
        <v>948</v>
      </c>
    </row>
    <row r="27" spans="1:16" s="53" customFormat="1" ht="50.25" customHeight="1">
      <c r="A27" s="45" t="s">
        <v>949</v>
      </c>
      <c r="B27" s="61"/>
      <c r="C27" s="61"/>
      <c r="D27" s="46"/>
      <c r="E27" s="45"/>
      <c r="F27" s="46"/>
      <c r="G27" s="46"/>
      <c r="H27" s="47" t="s">
        <v>972</v>
      </c>
      <c r="I27" s="62" t="s">
        <v>965</v>
      </c>
      <c r="J27" s="49">
        <v>49</v>
      </c>
      <c r="K27" s="47">
        <v>100</v>
      </c>
      <c r="L27" s="49">
        <f t="shared" si="1"/>
        <v>4900</v>
      </c>
      <c r="M27" s="45"/>
      <c r="N27" s="45" t="s">
        <v>950</v>
      </c>
      <c r="O27" s="45" t="s">
        <v>951</v>
      </c>
      <c r="P27" s="45" t="s">
        <v>952</v>
      </c>
    </row>
    <row r="28" spans="1:16" s="53" customFormat="1" ht="50.25" customHeight="1">
      <c r="A28" s="45"/>
      <c r="B28" s="61"/>
      <c r="C28" s="61"/>
      <c r="D28" s="46"/>
      <c r="E28" s="45"/>
      <c r="F28" s="46"/>
      <c r="G28" s="46"/>
      <c r="H28" s="47" t="s">
        <v>973</v>
      </c>
      <c r="I28" s="62" t="s">
        <v>965</v>
      </c>
      <c r="J28" s="49">
        <v>49</v>
      </c>
      <c r="K28" s="47">
        <v>100</v>
      </c>
      <c r="L28" s="49">
        <f t="shared" si="1"/>
        <v>4900</v>
      </c>
      <c r="M28" s="45"/>
      <c r="N28" s="45"/>
      <c r="O28" s="45"/>
      <c r="P28" s="45"/>
    </row>
    <row r="29" spans="1:16" s="53" customFormat="1" ht="50.25" customHeight="1">
      <c r="A29" s="45" t="s">
        <v>953</v>
      </c>
      <c r="B29" s="61"/>
      <c r="C29" s="61"/>
      <c r="D29" s="46"/>
      <c r="E29" s="45"/>
      <c r="F29" s="46"/>
      <c r="G29" s="46"/>
      <c r="H29" s="47" t="s">
        <v>974</v>
      </c>
      <c r="I29" s="62" t="s">
        <v>964</v>
      </c>
      <c r="J29" s="49">
        <v>39.799999999999997</v>
      </c>
      <c r="K29" s="47">
        <v>100</v>
      </c>
      <c r="L29" s="49">
        <f t="shared" si="1"/>
        <v>3979.9999999999995</v>
      </c>
      <c r="M29" s="45"/>
      <c r="N29" s="45" t="s">
        <v>200</v>
      </c>
      <c r="O29" s="45" t="s">
        <v>954</v>
      </c>
      <c r="P29" s="45" t="s">
        <v>955</v>
      </c>
    </row>
    <row r="30" spans="1:16" s="53" customFormat="1" ht="50.25" customHeight="1">
      <c r="A30" s="45"/>
      <c r="B30" s="61"/>
      <c r="C30" s="61"/>
      <c r="D30" s="46"/>
      <c r="E30" s="45"/>
      <c r="F30" s="46"/>
      <c r="G30" s="46"/>
      <c r="H30" s="47" t="s">
        <v>975</v>
      </c>
      <c r="I30" s="62" t="s">
        <v>964</v>
      </c>
      <c r="J30" s="49">
        <v>134</v>
      </c>
      <c r="K30" s="47">
        <v>15</v>
      </c>
      <c r="L30" s="49">
        <f t="shared" si="1"/>
        <v>2010</v>
      </c>
      <c r="M30" s="45"/>
      <c r="N30" s="45"/>
      <c r="O30" s="45"/>
      <c r="P30" s="45"/>
    </row>
    <row r="31" spans="1:16" s="53" customFormat="1" ht="77.25" customHeight="1">
      <c r="A31" s="45"/>
      <c r="B31" s="61"/>
      <c r="C31" s="61"/>
      <c r="D31" s="46"/>
      <c r="E31" s="45"/>
      <c r="F31" s="46"/>
      <c r="G31" s="46"/>
      <c r="H31" s="47" t="s">
        <v>976</v>
      </c>
      <c r="I31" s="62" t="s">
        <v>964</v>
      </c>
      <c r="J31" s="49">
        <v>92.2</v>
      </c>
      <c r="K31" s="47">
        <v>15</v>
      </c>
      <c r="L31" s="49">
        <f t="shared" si="1"/>
        <v>1383</v>
      </c>
      <c r="M31" s="45"/>
      <c r="N31" s="45"/>
      <c r="O31" s="45"/>
      <c r="P31" s="45"/>
    </row>
    <row r="32" spans="1:16" s="53" customFormat="1" ht="50.25" customHeight="1">
      <c r="A32" s="45"/>
      <c r="B32" s="61"/>
      <c r="C32" s="61"/>
      <c r="D32" s="46"/>
      <c r="E32" s="45"/>
      <c r="F32" s="46"/>
      <c r="G32" s="46"/>
      <c r="H32" s="47" t="s">
        <v>977</v>
      </c>
      <c r="I32" s="62" t="s">
        <v>965</v>
      </c>
      <c r="J32" s="49">
        <v>39.200000000000003</v>
      </c>
      <c r="K32" s="47">
        <v>15</v>
      </c>
      <c r="L32" s="49">
        <f t="shared" si="1"/>
        <v>588</v>
      </c>
      <c r="M32" s="45"/>
      <c r="N32" s="45"/>
      <c r="O32" s="45"/>
      <c r="P32" s="45"/>
    </row>
    <row r="33" spans="1:16" s="53" customFormat="1" ht="50.25" customHeight="1">
      <c r="A33" s="45"/>
      <c r="B33" s="61"/>
      <c r="C33" s="61"/>
      <c r="D33" s="46"/>
      <c r="E33" s="45"/>
      <c r="F33" s="46"/>
      <c r="G33" s="46"/>
      <c r="H33" s="47" t="s">
        <v>978</v>
      </c>
      <c r="I33" s="62" t="s">
        <v>965</v>
      </c>
      <c r="J33" s="49">
        <v>36.5</v>
      </c>
      <c r="K33" s="47">
        <v>15</v>
      </c>
      <c r="L33" s="49">
        <f t="shared" si="1"/>
        <v>547.5</v>
      </c>
      <c r="M33" s="45"/>
      <c r="N33" s="45"/>
      <c r="O33" s="45"/>
      <c r="P33" s="45"/>
    </row>
    <row r="34" spans="1:16" s="53" customFormat="1" ht="50.25" customHeight="1">
      <c r="A34" s="45"/>
      <c r="B34" s="61"/>
      <c r="C34" s="61"/>
      <c r="D34" s="46"/>
      <c r="E34" s="45"/>
      <c r="F34" s="46"/>
      <c r="G34" s="46"/>
      <c r="H34" s="47" t="s">
        <v>979</v>
      </c>
      <c r="I34" s="62" t="s">
        <v>965</v>
      </c>
      <c r="J34" s="49">
        <v>37.200000000000003</v>
      </c>
      <c r="K34" s="47">
        <v>50</v>
      </c>
      <c r="L34" s="49">
        <f t="shared" si="1"/>
        <v>1860.0000000000002</v>
      </c>
      <c r="M34" s="45"/>
      <c r="N34" s="45"/>
      <c r="O34" s="45"/>
      <c r="P34" s="45"/>
    </row>
    <row r="35" spans="1:16" s="53" customFormat="1" ht="50.25" customHeight="1">
      <c r="A35" s="45"/>
      <c r="B35" s="61"/>
      <c r="C35" s="61"/>
      <c r="D35" s="46"/>
      <c r="E35" s="45"/>
      <c r="F35" s="46"/>
      <c r="G35" s="46"/>
      <c r="H35" s="47" t="s">
        <v>981</v>
      </c>
      <c r="I35" s="62" t="s">
        <v>980</v>
      </c>
      <c r="J35" s="49">
        <v>46.45</v>
      </c>
      <c r="K35" s="47">
        <v>30</v>
      </c>
      <c r="L35" s="49">
        <f t="shared" si="1"/>
        <v>1393.5</v>
      </c>
      <c r="M35" s="45"/>
      <c r="N35" s="45"/>
      <c r="O35" s="45"/>
      <c r="P35" s="45"/>
    </row>
    <row r="36" spans="1:16" s="53" customFormat="1" ht="50.25" customHeight="1">
      <c r="A36" s="45"/>
      <c r="B36" s="61"/>
      <c r="C36" s="61"/>
      <c r="D36" s="46"/>
      <c r="E36" s="45"/>
      <c r="F36" s="46"/>
      <c r="G36" s="46"/>
      <c r="H36" s="47" t="s">
        <v>956</v>
      </c>
      <c r="I36" s="62" t="s">
        <v>29</v>
      </c>
      <c r="J36" s="49">
        <v>13.88</v>
      </c>
      <c r="K36" s="47">
        <v>50</v>
      </c>
      <c r="L36" s="49">
        <f t="shared" si="1"/>
        <v>694</v>
      </c>
      <c r="M36" s="45"/>
      <c r="N36" s="45"/>
      <c r="O36" s="45"/>
      <c r="P36" s="45"/>
    </row>
    <row r="37" spans="1:16" s="53" customFormat="1" ht="50.25" customHeight="1">
      <c r="A37" s="45"/>
      <c r="B37" s="61"/>
      <c r="C37" s="61"/>
      <c r="D37" s="46"/>
      <c r="E37" s="45"/>
      <c r="F37" s="46"/>
      <c r="G37" s="46"/>
      <c r="H37" s="47" t="s">
        <v>957</v>
      </c>
      <c r="I37" s="62" t="s">
        <v>29</v>
      </c>
      <c r="J37" s="49">
        <v>17.98</v>
      </c>
      <c r="K37" s="47">
        <v>50</v>
      </c>
      <c r="L37" s="49">
        <f t="shared" si="1"/>
        <v>899</v>
      </c>
      <c r="M37" s="45"/>
      <c r="N37" s="45"/>
      <c r="O37" s="45"/>
      <c r="P37" s="45"/>
    </row>
    <row r="38" spans="1:16" s="53" customFormat="1" ht="50.25" customHeight="1">
      <c r="A38" s="45" t="s">
        <v>958</v>
      </c>
      <c r="B38" s="61"/>
      <c r="C38" s="61"/>
      <c r="D38" s="46"/>
      <c r="E38" s="45"/>
      <c r="F38" s="46"/>
      <c r="G38" s="46"/>
      <c r="H38" s="47" t="s">
        <v>982</v>
      </c>
      <c r="I38" s="62" t="s">
        <v>964</v>
      </c>
      <c r="J38" s="49">
        <v>77</v>
      </c>
      <c r="K38" s="47">
        <v>300</v>
      </c>
      <c r="L38" s="49">
        <f t="shared" si="1"/>
        <v>23100</v>
      </c>
      <c r="M38" s="45"/>
      <c r="N38" s="45" t="s">
        <v>959</v>
      </c>
      <c r="O38" s="45" t="s">
        <v>960</v>
      </c>
      <c r="P38" s="45" t="s">
        <v>961</v>
      </c>
    </row>
    <row r="39" spans="1:16" s="53" customFormat="1" ht="50.25" customHeight="1">
      <c r="A39" s="45"/>
      <c r="B39" s="61"/>
      <c r="C39" s="61"/>
      <c r="D39" s="46"/>
      <c r="E39" s="45"/>
      <c r="F39" s="46"/>
      <c r="G39" s="46"/>
      <c r="H39" s="47" t="s">
        <v>983</v>
      </c>
      <c r="I39" s="62" t="s">
        <v>964</v>
      </c>
      <c r="J39" s="49">
        <v>90</v>
      </c>
      <c r="K39" s="47">
        <v>20</v>
      </c>
      <c r="L39" s="49">
        <f t="shared" si="1"/>
        <v>1800</v>
      </c>
      <c r="M39" s="45"/>
      <c r="N39" s="45"/>
      <c r="O39" s="45"/>
      <c r="P39" s="45"/>
    </row>
    <row r="40" spans="1:16" s="53" customFormat="1" ht="50.25" customHeight="1">
      <c r="A40" s="45"/>
      <c r="B40" s="61"/>
      <c r="C40" s="61"/>
      <c r="D40" s="46"/>
      <c r="E40" s="45"/>
      <c r="F40" s="46"/>
      <c r="G40" s="46"/>
      <c r="H40" s="47" t="s">
        <v>984</v>
      </c>
      <c r="I40" s="62" t="s">
        <v>964</v>
      </c>
      <c r="J40" s="49">
        <v>77</v>
      </c>
      <c r="K40" s="47">
        <v>50</v>
      </c>
      <c r="L40" s="49">
        <f t="shared" si="1"/>
        <v>3850</v>
      </c>
      <c r="M40" s="45"/>
      <c r="N40" s="45"/>
      <c r="O40" s="45"/>
      <c r="P40" s="45"/>
    </row>
    <row r="41" spans="1:16" s="53" customFormat="1" ht="50.25" customHeight="1">
      <c r="A41" s="45"/>
      <c r="B41" s="63"/>
      <c r="C41" s="63"/>
      <c r="D41" s="64"/>
      <c r="E41" s="45"/>
      <c r="F41" s="64"/>
      <c r="G41" s="64"/>
      <c r="H41" s="65" t="s">
        <v>985</v>
      </c>
      <c r="I41" s="66" t="s">
        <v>964</v>
      </c>
      <c r="J41" s="67">
        <v>65.5</v>
      </c>
      <c r="K41" s="65">
        <v>20</v>
      </c>
      <c r="L41" s="67">
        <f t="shared" si="1"/>
        <v>1310</v>
      </c>
      <c r="M41" s="68"/>
      <c r="N41" s="68"/>
      <c r="O41" s="68"/>
      <c r="P41" s="68"/>
    </row>
    <row r="42" spans="1:16" s="53" customFormat="1" ht="50.25" customHeight="1">
      <c r="A42" s="69" t="s">
        <v>986</v>
      </c>
      <c r="B42" s="61" t="s">
        <v>910</v>
      </c>
      <c r="C42" s="61" t="s">
        <v>1018</v>
      </c>
      <c r="D42" s="46">
        <v>42395</v>
      </c>
      <c r="E42" s="70" t="s">
        <v>1019</v>
      </c>
      <c r="F42" s="46">
        <v>42395</v>
      </c>
      <c r="G42" s="46">
        <v>42761</v>
      </c>
      <c r="H42" s="47" t="s">
        <v>990</v>
      </c>
      <c r="I42" s="62" t="s">
        <v>29</v>
      </c>
      <c r="J42" s="49">
        <v>47.99</v>
      </c>
      <c r="K42" s="47">
        <v>12</v>
      </c>
      <c r="L42" s="49">
        <f t="shared" ref="L42:L51" si="2">J42*K42</f>
        <v>575.88</v>
      </c>
      <c r="M42" s="51">
        <f>SUM(L42:L51)</f>
        <v>23136.6</v>
      </c>
      <c r="N42" s="45" t="s">
        <v>987</v>
      </c>
      <c r="O42" s="45" t="s">
        <v>988</v>
      </c>
      <c r="P42" s="45" t="s">
        <v>989</v>
      </c>
    </row>
    <row r="43" spans="1:16" s="53" customFormat="1" ht="50.25" customHeight="1">
      <c r="A43" s="69"/>
      <c r="B43" s="61"/>
      <c r="C43" s="61"/>
      <c r="D43" s="46"/>
      <c r="E43" s="71"/>
      <c r="F43" s="46"/>
      <c r="G43" s="46"/>
      <c r="H43" s="47" t="s">
        <v>991</v>
      </c>
      <c r="I43" s="62" t="s">
        <v>29</v>
      </c>
      <c r="J43" s="49">
        <v>74.010000000000005</v>
      </c>
      <c r="K43" s="47">
        <v>12</v>
      </c>
      <c r="L43" s="49">
        <f t="shared" si="2"/>
        <v>888.12000000000012</v>
      </c>
      <c r="M43" s="45"/>
      <c r="N43" s="45"/>
      <c r="O43" s="45"/>
      <c r="P43" s="45"/>
    </row>
    <row r="44" spans="1:16" s="53" customFormat="1" ht="90" customHeight="1">
      <c r="A44" s="69"/>
      <c r="B44" s="61"/>
      <c r="C44" s="61"/>
      <c r="D44" s="46"/>
      <c r="E44" s="71"/>
      <c r="F44" s="46"/>
      <c r="G44" s="46"/>
      <c r="H44" s="47" t="s">
        <v>992</v>
      </c>
      <c r="I44" s="62" t="s">
        <v>29</v>
      </c>
      <c r="J44" s="49">
        <v>50.49</v>
      </c>
      <c r="K44" s="47">
        <v>50</v>
      </c>
      <c r="L44" s="49">
        <f t="shared" si="2"/>
        <v>2524.5</v>
      </c>
      <c r="M44" s="45"/>
      <c r="N44" s="45"/>
      <c r="O44" s="45"/>
      <c r="P44" s="45"/>
    </row>
    <row r="45" spans="1:16" s="53" customFormat="1" ht="50.25" customHeight="1">
      <c r="A45" s="69" t="s">
        <v>1013</v>
      </c>
      <c r="B45" s="61"/>
      <c r="C45" s="61"/>
      <c r="D45" s="46"/>
      <c r="E45" s="71"/>
      <c r="F45" s="46"/>
      <c r="G45" s="46"/>
      <c r="H45" s="47" t="s">
        <v>995</v>
      </c>
      <c r="I45" s="62" t="s">
        <v>29</v>
      </c>
      <c r="J45" s="49">
        <v>3.39</v>
      </c>
      <c r="K45" s="47">
        <v>600</v>
      </c>
      <c r="L45" s="49">
        <f t="shared" si="2"/>
        <v>2034</v>
      </c>
      <c r="M45" s="45"/>
      <c r="N45" s="45" t="s">
        <v>993</v>
      </c>
      <c r="O45" s="45" t="s">
        <v>42</v>
      </c>
      <c r="P45" s="45" t="s">
        <v>994</v>
      </c>
    </row>
    <row r="46" spans="1:16" s="53" customFormat="1" ht="50.25" customHeight="1">
      <c r="A46" s="69"/>
      <c r="B46" s="61"/>
      <c r="C46" s="61"/>
      <c r="D46" s="46"/>
      <c r="E46" s="71"/>
      <c r="F46" s="46"/>
      <c r="G46" s="46"/>
      <c r="H46" s="47" t="s">
        <v>996</v>
      </c>
      <c r="I46" s="62" t="s">
        <v>29</v>
      </c>
      <c r="J46" s="49">
        <v>8.0500000000000007</v>
      </c>
      <c r="K46" s="47">
        <v>600</v>
      </c>
      <c r="L46" s="49">
        <f t="shared" si="2"/>
        <v>4830</v>
      </c>
      <c r="M46" s="45"/>
      <c r="N46" s="45"/>
      <c r="O46" s="45"/>
      <c r="P46" s="45"/>
    </row>
    <row r="47" spans="1:16" s="53" customFormat="1" ht="50.25" customHeight="1">
      <c r="A47" s="72" t="s">
        <v>1014</v>
      </c>
      <c r="B47" s="61"/>
      <c r="C47" s="61"/>
      <c r="D47" s="46"/>
      <c r="E47" s="71"/>
      <c r="F47" s="46"/>
      <c r="G47" s="46"/>
      <c r="H47" s="47" t="s">
        <v>1000</v>
      </c>
      <c r="I47" s="62" t="s">
        <v>29</v>
      </c>
      <c r="J47" s="49">
        <v>10.51</v>
      </c>
      <c r="K47" s="47">
        <v>150</v>
      </c>
      <c r="L47" s="49">
        <f t="shared" si="2"/>
        <v>1576.5</v>
      </c>
      <c r="M47" s="45"/>
      <c r="N47" s="47" t="s">
        <v>997</v>
      </c>
      <c r="O47" s="47" t="s">
        <v>998</v>
      </c>
      <c r="P47" s="47" t="s">
        <v>999</v>
      </c>
    </row>
    <row r="48" spans="1:16" s="53" customFormat="1" ht="50.25" customHeight="1">
      <c r="A48" s="69" t="s">
        <v>1015</v>
      </c>
      <c r="B48" s="61"/>
      <c r="C48" s="61"/>
      <c r="D48" s="46"/>
      <c r="E48" s="71"/>
      <c r="F48" s="46"/>
      <c r="G48" s="46"/>
      <c r="H48" s="47" t="s">
        <v>1003</v>
      </c>
      <c r="I48" s="62" t="s">
        <v>29</v>
      </c>
      <c r="J48" s="49">
        <v>0.79</v>
      </c>
      <c r="K48" s="47">
        <v>300</v>
      </c>
      <c r="L48" s="49">
        <f t="shared" si="2"/>
        <v>237</v>
      </c>
      <c r="M48" s="45"/>
      <c r="N48" s="45" t="s">
        <v>1001</v>
      </c>
      <c r="O48" s="45" t="s">
        <v>820</v>
      </c>
      <c r="P48" s="45" t="s">
        <v>1002</v>
      </c>
    </row>
    <row r="49" spans="1:16" s="53" customFormat="1" ht="50.25" customHeight="1">
      <c r="A49" s="69"/>
      <c r="B49" s="61"/>
      <c r="C49" s="61"/>
      <c r="D49" s="46"/>
      <c r="E49" s="71"/>
      <c r="F49" s="46"/>
      <c r="G49" s="46"/>
      <c r="H49" s="47" t="s">
        <v>1004</v>
      </c>
      <c r="I49" s="62" t="s">
        <v>29</v>
      </c>
      <c r="J49" s="49">
        <v>2.95</v>
      </c>
      <c r="K49" s="47">
        <v>300</v>
      </c>
      <c r="L49" s="49">
        <f t="shared" si="2"/>
        <v>885</v>
      </c>
      <c r="M49" s="45"/>
      <c r="N49" s="45"/>
      <c r="O49" s="45"/>
      <c r="P49" s="45"/>
    </row>
    <row r="50" spans="1:16" s="53" customFormat="1" ht="50.25" customHeight="1">
      <c r="A50" s="72" t="s">
        <v>1016</v>
      </c>
      <c r="B50" s="61"/>
      <c r="C50" s="61"/>
      <c r="D50" s="46"/>
      <c r="E50" s="71"/>
      <c r="F50" s="46"/>
      <c r="G50" s="46"/>
      <c r="H50" s="47" t="s">
        <v>1008</v>
      </c>
      <c r="I50" s="62" t="s">
        <v>29</v>
      </c>
      <c r="J50" s="49">
        <v>51.9</v>
      </c>
      <c r="K50" s="47">
        <v>120</v>
      </c>
      <c r="L50" s="49">
        <f t="shared" si="2"/>
        <v>6228</v>
      </c>
      <c r="M50" s="45"/>
      <c r="N50" s="47" t="s">
        <v>1005</v>
      </c>
      <c r="O50" s="47" t="s">
        <v>1006</v>
      </c>
      <c r="P50" s="47" t="s">
        <v>1007</v>
      </c>
    </row>
    <row r="51" spans="1:16" s="53" customFormat="1" ht="93.75" customHeight="1">
      <c r="A51" s="73" t="s">
        <v>1017</v>
      </c>
      <c r="B51" s="74"/>
      <c r="C51" s="74"/>
      <c r="D51" s="75"/>
      <c r="E51" s="71"/>
      <c r="F51" s="75"/>
      <c r="G51" s="75"/>
      <c r="H51" s="76" t="s">
        <v>1012</v>
      </c>
      <c r="I51" s="77" t="s">
        <v>29</v>
      </c>
      <c r="J51" s="78">
        <v>55.96</v>
      </c>
      <c r="K51" s="76">
        <v>60</v>
      </c>
      <c r="L51" s="78">
        <f t="shared" si="2"/>
        <v>3357.6</v>
      </c>
      <c r="M51" s="79"/>
      <c r="N51" s="76" t="s">
        <v>1009</v>
      </c>
      <c r="O51" s="76" t="s">
        <v>1010</v>
      </c>
      <c r="P51" s="76" t="s">
        <v>1011</v>
      </c>
    </row>
    <row r="52" spans="1:16" s="85" customFormat="1" ht="68.25" customHeight="1">
      <c r="A52" s="80" t="s">
        <v>924</v>
      </c>
      <c r="B52" s="80" t="s">
        <v>910</v>
      </c>
      <c r="C52" s="81" t="s">
        <v>936</v>
      </c>
      <c r="D52" s="82">
        <v>42355</v>
      </c>
      <c r="E52" s="80" t="s">
        <v>937</v>
      </c>
      <c r="F52" s="82">
        <v>42355</v>
      </c>
      <c r="G52" s="82">
        <v>42721</v>
      </c>
      <c r="H52" s="80" t="s">
        <v>928</v>
      </c>
      <c r="I52" s="80" t="s">
        <v>29</v>
      </c>
      <c r="J52" s="83">
        <v>180</v>
      </c>
      <c r="K52" s="80">
        <v>200</v>
      </c>
      <c r="L52" s="84">
        <f t="shared" si="1"/>
        <v>36000</v>
      </c>
      <c r="M52" s="84">
        <v>36000</v>
      </c>
      <c r="N52" s="80" t="s">
        <v>925</v>
      </c>
      <c r="O52" s="80" t="s">
        <v>926</v>
      </c>
      <c r="P52" s="80" t="s">
        <v>927</v>
      </c>
    </row>
    <row r="53" spans="1:16" s="85" customFormat="1" ht="80.25" customHeight="1">
      <c r="A53" s="86" t="s">
        <v>929</v>
      </c>
      <c r="B53" s="86" t="s">
        <v>910</v>
      </c>
      <c r="C53" s="87" t="s">
        <v>48</v>
      </c>
      <c r="D53" s="88">
        <v>42353</v>
      </c>
      <c r="E53" s="86" t="s">
        <v>938</v>
      </c>
      <c r="F53" s="88">
        <v>42353</v>
      </c>
      <c r="G53" s="88">
        <v>42719</v>
      </c>
      <c r="H53" s="80" t="s">
        <v>932</v>
      </c>
      <c r="I53" s="80" t="s">
        <v>29</v>
      </c>
      <c r="J53" s="83">
        <v>559.95000000000005</v>
      </c>
      <c r="K53" s="80">
        <v>30</v>
      </c>
      <c r="L53" s="84">
        <f t="shared" si="1"/>
        <v>16798.5</v>
      </c>
      <c r="M53" s="89">
        <f>SUM(L53:L54)</f>
        <v>30607.200000000001</v>
      </c>
      <c r="N53" s="86" t="s">
        <v>930</v>
      </c>
      <c r="O53" s="86" t="s">
        <v>45</v>
      </c>
      <c r="P53" s="86" t="s">
        <v>931</v>
      </c>
    </row>
    <row r="54" spans="1:16" s="85" customFormat="1" ht="84" customHeight="1">
      <c r="A54" s="86"/>
      <c r="B54" s="86"/>
      <c r="C54" s="87"/>
      <c r="D54" s="88"/>
      <c r="E54" s="86"/>
      <c r="F54" s="88"/>
      <c r="G54" s="88"/>
      <c r="H54" s="80" t="s">
        <v>933</v>
      </c>
      <c r="I54" s="80" t="s">
        <v>29</v>
      </c>
      <c r="J54" s="83">
        <v>460.29</v>
      </c>
      <c r="K54" s="80">
        <v>30</v>
      </c>
      <c r="L54" s="84">
        <f t="shared" si="1"/>
        <v>13808.7</v>
      </c>
      <c r="M54" s="89"/>
      <c r="N54" s="86"/>
      <c r="O54" s="86"/>
      <c r="P54" s="86"/>
    </row>
    <row r="55" spans="1:16" s="96" customFormat="1" ht="46.5" customHeight="1">
      <c r="A55" s="90" t="s">
        <v>871</v>
      </c>
      <c r="B55" s="91" t="s">
        <v>902</v>
      </c>
      <c r="C55" s="84" t="s">
        <v>904</v>
      </c>
      <c r="D55" s="82">
        <v>42338</v>
      </c>
      <c r="E55" s="92" t="s">
        <v>908</v>
      </c>
      <c r="F55" s="82">
        <v>42338</v>
      </c>
      <c r="G55" s="82">
        <v>42520</v>
      </c>
      <c r="H55" s="91" t="s">
        <v>906</v>
      </c>
      <c r="I55" s="91" t="s">
        <v>29</v>
      </c>
      <c r="J55" s="93">
        <v>2549.9</v>
      </c>
      <c r="K55" s="92">
        <v>50</v>
      </c>
      <c r="L55" s="94">
        <f>K55*J55</f>
        <v>127495</v>
      </c>
      <c r="M55" s="94">
        <v>127495</v>
      </c>
      <c r="N55" s="80" t="s">
        <v>872</v>
      </c>
      <c r="O55" s="95" t="s">
        <v>873</v>
      </c>
      <c r="P55" s="80" t="s">
        <v>874</v>
      </c>
    </row>
    <row r="56" spans="1:16" s="96" customFormat="1" ht="67.5" customHeight="1">
      <c r="A56" s="90" t="s">
        <v>875</v>
      </c>
      <c r="B56" s="91" t="s">
        <v>903</v>
      </c>
      <c r="C56" s="97" t="s">
        <v>905</v>
      </c>
      <c r="D56" s="82">
        <v>42342</v>
      </c>
      <c r="E56" s="92" t="s">
        <v>909</v>
      </c>
      <c r="F56" s="82">
        <v>42341</v>
      </c>
      <c r="G56" s="82">
        <v>42386</v>
      </c>
      <c r="H56" s="91" t="s">
        <v>907</v>
      </c>
      <c r="I56" s="91" t="s">
        <v>29</v>
      </c>
      <c r="J56" s="98">
        <v>1199</v>
      </c>
      <c r="K56" s="92">
        <v>30</v>
      </c>
      <c r="L56" s="94">
        <f>K56*J56</f>
        <v>35970</v>
      </c>
      <c r="M56" s="94">
        <v>35970</v>
      </c>
      <c r="N56" s="80" t="s">
        <v>495</v>
      </c>
      <c r="O56" s="80" t="s">
        <v>496</v>
      </c>
      <c r="P56" s="80" t="s">
        <v>876</v>
      </c>
    </row>
    <row r="57" spans="1:16" s="96" customFormat="1" ht="39.75" customHeight="1">
      <c r="A57" s="86" t="s">
        <v>877</v>
      </c>
      <c r="B57" s="99" t="s">
        <v>910</v>
      </c>
      <c r="C57" s="99" t="s">
        <v>911</v>
      </c>
      <c r="D57" s="88">
        <v>42332</v>
      </c>
      <c r="E57" s="86" t="s">
        <v>912</v>
      </c>
      <c r="F57" s="88">
        <v>42332</v>
      </c>
      <c r="G57" s="88">
        <v>42698</v>
      </c>
      <c r="H57" s="80" t="s">
        <v>881</v>
      </c>
      <c r="I57" s="91" t="s">
        <v>29</v>
      </c>
      <c r="J57" s="83">
        <v>4350</v>
      </c>
      <c r="K57" s="80">
        <v>10</v>
      </c>
      <c r="L57" s="84">
        <f t="shared" ref="L57:L68" si="3">J57*K57</f>
        <v>43500</v>
      </c>
      <c r="M57" s="89">
        <f>SUM(L57:L62)</f>
        <v>195000</v>
      </c>
      <c r="N57" s="86" t="s">
        <v>878</v>
      </c>
      <c r="O57" s="86" t="s">
        <v>879</v>
      </c>
      <c r="P57" s="86" t="s">
        <v>880</v>
      </c>
    </row>
    <row r="58" spans="1:16" s="96" customFormat="1" ht="42" customHeight="1">
      <c r="A58" s="86"/>
      <c r="B58" s="99"/>
      <c r="C58" s="99"/>
      <c r="D58" s="88"/>
      <c r="E58" s="86"/>
      <c r="F58" s="88"/>
      <c r="G58" s="88"/>
      <c r="H58" s="80" t="s">
        <v>882</v>
      </c>
      <c r="I58" s="91" t="s">
        <v>29</v>
      </c>
      <c r="J58" s="83">
        <v>3000</v>
      </c>
      <c r="K58" s="80">
        <v>10</v>
      </c>
      <c r="L58" s="84">
        <f t="shared" si="3"/>
        <v>30000</v>
      </c>
      <c r="M58" s="89"/>
      <c r="N58" s="86"/>
      <c r="O58" s="86"/>
      <c r="P58" s="86"/>
    </row>
    <row r="59" spans="1:16" s="96" customFormat="1" ht="39" customHeight="1">
      <c r="A59" s="86"/>
      <c r="B59" s="99"/>
      <c r="C59" s="99"/>
      <c r="D59" s="88"/>
      <c r="E59" s="86"/>
      <c r="F59" s="88"/>
      <c r="G59" s="88"/>
      <c r="H59" s="80" t="s">
        <v>883</v>
      </c>
      <c r="I59" s="91" t="s">
        <v>29</v>
      </c>
      <c r="J59" s="83">
        <v>3750</v>
      </c>
      <c r="K59" s="80">
        <v>10</v>
      </c>
      <c r="L59" s="84">
        <f t="shared" si="3"/>
        <v>37500</v>
      </c>
      <c r="M59" s="89"/>
      <c r="N59" s="86"/>
      <c r="O59" s="86"/>
      <c r="P59" s="86"/>
    </row>
    <row r="60" spans="1:16" s="96" customFormat="1" ht="34.5" customHeight="1">
      <c r="A60" s="86"/>
      <c r="B60" s="99"/>
      <c r="C60" s="99"/>
      <c r="D60" s="88"/>
      <c r="E60" s="86"/>
      <c r="F60" s="88"/>
      <c r="G60" s="88"/>
      <c r="H60" s="80" t="s">
        <v>884</v>
      </c>
      <c r="I60" s="91" t="s">
        <v>29</v>
      </c>
      <c r="J60" s="83">
        <v>2800</v>
      </c>
      <c r="K60" s="80">
        <v>10</v>
      </c>
      <c r="L60" s="84">
        <f t="shared" si="3"/>
        <v>28000</v>
      </c>
      <c r="M60" s="89"/>
      <c r="N60" s="86"/>
      <c r="O60" s="86"/>
      <c r="P60" s="86"/>
    </row>
    <row r="61" spans="1:16" s="96" customFormat="1" ht="42.75" customHeight="1">
      <c r="A61" s="86"/>
      <c r="B61" s="99"/>
      <c r="C61" s="99"/>
      <c r="D61" s="88"/>
      <c r="E61" s="86"/>
      <c r="F61" s="88"/>
      <c r="G61" s="88"/>
      <c r="H61" s="80" t="s">
        <v>885</v>
      </c>
      <c r="I61" s="91" t="s">
        <v>29</v>
      </c>
      <c r="J61" s="83">
        <v>2500</v>
      </c>
      <c r="K61" s="80">
        <v>10</v>
      </c>
      <c r="L61" s="84">
        <f t="shared" si="3"/>
        <v>25000</v>
      </c>
      <c r="M61" s="89"/>
      <c r="N61" s="86"/>
      <c r="O61" s="86"/>
      <c r="P61" s="86"/>
    </row>
    <row r="62" spans="1:16" s="96" customFormat="1" ht="46.5" customHeight="1">
      <c r="A62" s="86"/>
      <c r="B62" s="99"/>
      <c r="C62" s="99"/>
      <c r="D62" s="88"/>
      <c r="E62" s="86"/>
      <c r="F62" s="88"/>
      <c r="G62" s="88"/>
      <c r="H62" s="80" t="s">
        <v>886</v>
      </c>
      <c r="I62" s="91" t="s">
        <v>29</v>
      </c>
      <c r="J62" s="83">
        <v>3100</v>
      </c>
      <c r="K62" s="80">
        <v>10</v>
      </c>
      <c r="L62" s="84">
        <f t="shared" si="3"/>
        <v>31000</v>
      </c>
      <c r="M62" s="89"/>
      <c r="N62" s="86"/>
      <c r="O62" s="86"/>
      <c r="P62" s="86"/>
    </row>
    <row r="63" spans="1:16" s="96" customFormat="1" ht="31.5" customHeight="1">
      <c r="A63" s="86" t="s">
        <v>887</v>
      </c>
      <c r="B63" s="99" t="s">
        <v>910</v>
      </c>
      <c r="C63" s="99" t="s">
        <v>916</v>
      </c>
      <c r="D63" s="88">
        <v>42333</v>
      </c>
      <c r="E63" s="86" t="s">
        <v>913</v>
      </c>
      <c r="F63" s="88">
        <v>42333</v>
      </c>
      <c r="G63" s="88">
        <v>42699</v>
      </c>
      <c r="H63" s="80" t="s">
        <v>891</v>
      </c>
      <c r="I63" s="91" t="s">
        <v>29</v>
      </c>
      <c r="J63" s="83">
        <v>770</v>
      </c>
      <c r="K63" s="80">
        <v>20</v>
      </c>
      <c r="L63" s="84">
        <f t="shared" si="3"/>
        <v>15400</v>
      </c>
      <c r="M63" s="84">
        <v>15400</v>
      </c>
      <c r="N63" s="86" t="s">
        <v>888</v>
      </c>
      <c r="O63" s="86" t="s">
        <v>889</v>
      </c>
      <c r="P63" s="86" t="s">
        <v>890</v>
      </c>
    </row>
    <row r="64" spans="1:16" s="96" customFormat="1" ht="31.5" customHeight="1">
      <c r="A64" s="86"/>
      <c r="B64" s="99"/>
      <c r="C64" s="99"/>
      <c r="D64" s="88"/>
      <c r="E64" s="86"/>
      <c r="F64" s="88"/>
      <c r="G64" s="88"/>
      <c r="H64" s="80" t="s">
        <v>892</v>
      </c>
      <c r="I64" s="91" t="s">
        <v>29</v>
      </c>
      <c r="J64" s="83">
        <v>3150</v>
      </c>
      <c r="K64" s="80">
        <v>10</v>
      </c>
      <c r="L64" s="84">
        <f t="shared" si="3"/>
        <v>31500</v>
      </c>
      <c r="M64" s="84">
        <v>31500</v>
      </c>
      <c r="N64" s="86"/>
      <c r="O64" s="86"/>
      <c r="P64" s="86"/>
    </row>
    <row r="65" spans="1:16" s="96" customFormat="1" ht="39.75" customHeight="1">
      <c r="A65" s="80" t="s">
        <v>893</v>
      </c>
      <c r="B65" s="99"/>
      <c r="C65" s="99"/>
      <c r="D65" s="88"/>
      <c r="E65" s="86"/>
      <c r="F65" s="88"/>
      <c r="G65" s="88"/>
      <c r="H65" s="80" t="s">
        <v>897</v>
      </c>
      <c r="I65" s="91" t="s">
        <v>29</v>
      </c>
      <c r="J65" s="83">
        <v>1880</v>
      </c>
      <c r="K65" s="80">
        <v>15</v>
      </c>
      <c r="L65" s="84">
        <f t="shared" si="3"/>
        <v>28200</v>
      </c>
      <c r="M65" s="84">
        <v>28200</v>
      </c>
      <c r="N65" s="80" t="s">
        <v>894</v>
      </c>
      <c r="O65" s="80" t="s">
        <v>895</v>
      </c>
      <c r="P65" s="80" t="s">
        <v>896</v>
      </c>
    </row>
    <row r="66" spans="1:16" s="85" customFormat="1" ht="88.5" customHeight="1">
      <c r="A66" s="80" t="s">
        <v>919</v>
      </c>
      <c r="B66" s="91" t="s">
        <v>910</v>
      </c>
      <c r="C66" s="80" t="s">
        <v>923</v>
      </c>
      <c r="D66" s="82">
        <v>42340</v>
      </c>
      <c r="E66" s="80" t="s">
        <v>934</v>
      </c>
      <c r="F66" s="82">
        <v>42340</v>
      </c>
      <c r="G66" s="82">
        <v>42706</v>
      </c>
      <c r="H66" s="80" t="s">
        <v>935</v>
      </c>
      <c r="I66" s="91" t="s">
        <v>29</v>
      </c>
      <c r="J66" s="80">
        <v>964.99</v>
      </c>
      <c r="K66" s="80">
        <v>15</v>
      </c>
      <c r="L66" s="84">
        <f>J66*K66</f>
        <v>14474.85</v>
      </c>
      <c r="M66" s="84">
        <v>14474.85</v>
      </c>
      <c r="N66" s="80" t="s">
        <v>920</v>
      </c>
      <c r="O66" s="80" t="s">
        <v>921</v>
      </c>
      <c r="P66" s="80" t="s">
        <v>922</v>
      </c>
    </row>
    <row r="67" spans="1:16" s="96" customFormat="1" ht="77.25" customHeight="1">
      <c r="A67" s="80" t="s">
        <v>898</v>
      </c>
      <c r="B67" s="91" t="s">
        <v>910</v>
      </c>
      <c r="C67" s="80" t="s">
        <v>899</v>
      </c>
      <c r="D67" s="82">
        <v>42313</v>
      </c>
      <c r="E67" s="80" t="s">
        <v>914</v>
      </c>
      <c r="F67" s="82">
        <v>42313</v>
      </c>
      <c r="G67" s="82">
        <v>42679</v>
      </c>
      <c r="H67" s="80" t="s">
        <v>917</v>
      </c>
      <c r="I67" s="91" t="s">
        <v>29</v>
      </c>
      <c r="J67" s="83">
        <v>36</v>
      </c>
      <c r="K67" s="80">
        <v>800</v>
      </c>
      <c r="L67" s="84">
        <f t="shared" si="3"/>
        <v>28800</v>
      </c>
      <c r="M67" s="84">
        <v>28800</v>
      </c>
      <c r="N67" s="80" t="s">
        <v>426</v>
      </c>
      <c r="O67" s="80" t="s">
        <v>427</v>
      </c>
      <c r="P67" s="80" t="s">
        <v>428</v>
      </c>
    </row>
    <row r="68" spans="1:16" s="96" customFormat="1" ht="90.75" customHeight="1">
      <c r="A68" s="80" t="s">
        <v>900</v>
      </c>
      <c r="B68" s="91" t="s">
        <v>910</v>
      </c>
      <c r="C68" s="80" t="s">
        <v>901</v>
      </c>
      <c r="D68" s="82">
        <v>42313</v>
      </c>
      <c r="E68" s="80" t="s">
        <v>915</v>
      </c>
      <c r="F68" s="82">
        <v>42313</v>
      </c>
      <c r="G68" s="82">
        <v>42679</v>
      </c>
      <c r="H68" s="80" t="s">
        <v>918</v>
      </c>
      <c r="I68" s="91" t="s">
        <v>29</v>
      </c>
      <c r="J68" s="83">
        <v>218</v>
      </c>
      <c r="K68" s="80">
        <v>500</v>
      </c>
      <c r="L68" s="84">
        <f t="shared" si="3"/>
        <v>109000</v>
      </c>
      <c r="M68" s="84">
        <v>109000</v>
      </c>
      <c r="N68" s="80" t="s">
        <v>426</v>
      </c>
      <c r="O68" s="80" t="s">
        <v>427</v>
      </c>
      <c r="P68" s="80" t="s">
        <v>428</v>
      </c>
    </row>
    <row r="69" spans="1:16" s="85" customFormat="1" ht="50.25" customHeight="1">
      <c r="A69" s="86" t="s">
        <v>846</v>
      </c>
      <c r="B69" s="86" t="s">
        <v>626</v>
      </c>
      <c r="C69" s="86" t="s">
        <v>865</v>
      </c>
      <c r="D69" s="88">
        <v>42291</v>
      </c>
      <c r="E69" s="86" t="s">
        <v>866</v>
      </c>
      <c r="F69" s="88">
        <v>42291</v>
      </c>
      <c r="G69" s="88">
        <v>42657</v>
      </c>
      <c r="H69" s="80" t="s">
        <v>869</v>
      </c>
      <c r="I69" s="80" t="s">
        <v>29</v>
      </c>
      <c r="J69" s="83">
        <v>3.99</v>
      </c>
      <c r="K69" s="80">
        <v>15000</v>
      </c>
      <c r="L69" s="84">
        <f>J69*K69</f>
        <v>59850</v>
      </c>
      <c r="M69" s="89">
        <f>L69+L70</f>
        <v>63370</v>
      </c>
      <c r="N69" s="86" t="s">
        <v>847</v>
      </c>
      <c r="O69" s="86" t="s">
        <v>848</v>
      </c>
      <c r="P69" s="86" t="s">
        <v>849</v>
      </c>
    </row>
    <row r="70" spans="1:16" s="85" customFormat="1" ht="50.25" customHeight="1">
      <c r="A70" s="86"/>
      <c r="B70" s="86"/>
      <c r="C70" s="86"/>
      <c r="D70" s="88"/>
      <c r="E70" s="86"/>
      <c r="F70" s="88"/>
      <c r="G70" s="86"/>
      <c r="H70" s="80" t="s">
        <v>870</v>
      </c>
      <c r="I70" s="80" t="s">
        <v>29</v>
      </c>
      <c r="J70" s="83">
        <v>8.8000000000000007</v>
      </c>
      <c r="K70" s="80">
        <v>400</v>
      </c>
      <c r="L70" s="84">
        <f>J70*K70</f>
        <v>3520.0000000000005</v>
      </c>
      <c r="M70" s="89"/>
      <c r="N70" s="86"/>
      <c r="O70" s="86"/>
      <c r="P70" s="86"/>
    </row>
    <row r="71" spans="1:16" s="85" customFormat="1" ht="67.5" customHeight="1">
      <c r="A71" s="80" t="s">
        <v>850</v>
      </c>
      <c r="B71" s="80" t="s">
        <v>626</v>
      </c>
      <c r="C71" s="80" t="s">
        <v>854</v>
      </c>
      <c r="D71" s="82">
        <v>42279</v>
      </c>
      <c r="E71" s="80" t="s">
        <v>867</v>
      </c>
      <c r="F71" s="82">
        <v>42279</v>
      </c>
      <c r="G71" s="82">
        <v>42645</v>
      </c>
      <c r="H71" s="80" t="s">
        <v>854</v>
      </c>
      <c r="I71" s="80" t="s">
        <v>29</v>
      </c>
      <c r="J71" s="83">
        <v>140</v>
      </c>
      <c r="K71" s="80">
        <v>15</v>
      </c>
      <c r="L71" s="84">
        <f>J71*K71</f>
        <v>2100</v>
      </c>
      <c r="M71" s="84">
        <v>2100</v>
      </c>
      <c r="N71" s="80" t="s">
        <v>851</v>
      </c>
      <c r="O71" s="80" t="s">
        <v>852</v>
      </c>
      <c r="P71" s="80" t="s">
        <v>853</v>
      </c>
    </row>
    <row r="72" spans="1:16" s="85" customFormat="1" ht="69.75" customHeight="1">
      <c r="A72" s="80" t="s">
        <v>695</v>
      </c>
      <c r="B72" s="80" t="s">
        <v>626</v>
      </c>
      <c r="C72" s="86" t="s">
        <v>719</v>
      </c>
      <c r="D72" s="88">
        <v>42276</v>
      </c>
      <c r="E72" s="86" t="s">
        <v>723</v>
      </c>
      <c r="F72" s="88">
        <v>42276</v>
      </c>
      <c r="G72" s="88">
        <v>42642</v>
      </c>
      <c r="H72" s="80" t="s">
        <v>699</v>
      </c>
      <c r="I72" s="80" t="s">
        <v>29</v>
      </c>
      <c r="J72" s="83">
        <v>219.99</v>
      </c>
      <c r="K72" s="80">
        <v>700</v>
      </c>
      <c r="L72" s="84">
        <f t="shared" ref="L72:L83" si="4">J72*K72</f>
        <v>153993</v>
      </c>
      <c r="M72" s="89">
        <f>SUM(L72:L82)</f>
        <v>899044.35</v>
      </c>
      <c r="N72" s="80" t="s">
        <v>696</v>
      </c>
      <c r="O72" s="80" t="s">
        <v>697</v>
      </c>
      <c r="P72" s="80" t="s">
        <v>698</v>
      </c>
    </row>
    <row r="73" spans="1:16" s="85" customFormat="1" ht="39" customHeight="1">
      <c r="A73" s="86" t="s">
        <v>700</v>
      </c>
      <c r="B73" s="86" t="s">
        <v>626</v>
      </c>
      <c r="C73" s="86"/>
      <c r="D73" s="88"/>
      <c r="E73" s="86"/>
      <c r="F73" s="88"/>
      <c r="G73" s="88"/>
      <c r="H73" s="80" t="s">
        <v>704</v>
      </c>
      <c r="I73" s="80" t="s">
        <v>29</v>
      </c>
      <c r="J73" s="83">
        <v>449</v>
      </c>
      <c r="K73" s="80">
        <v>700</v>
      </c>
      <c r="L73" s="84">
        <f t="shared" si="4"/>
        <v>314300</v>
      </c>
      <c r="M73" s="86"/>
      <c r="N73" s="86" t="s">
        <v>701</v>
      </c>
      <c r="O73" s="86" t="s">
        <v>702</v>
      </c>
      <c r="P73" s="86" t="s">
        <v>703</v>
      </c>
    </row>
    <row r="74" spans="1:16" s="85" customFormat="1" ht="39" customHeight="1">
      <c r="A74" s="86"/>
      <c r="B74" s="86"/>
      <c r="C74" s="86"/>
      <c r="D74" s="88"/>
      <c r="E74" s="86"/>
      <c r="F74" s="88"/>
      <c r="G74" s="88"/>
      <c r="H74" s="80" t="s">
        <v>705</v>
      </c>
      <c r="I74" s="80" t="s">
        <v>29</v>
      </c>
      <c r="J74" s="83">
        <v>490</v>
      </c>
      <c r="K74" s="80">
        <v>700</v>
      </c>
      <c r="L74" s="84">
        <f t="shared" si="4"/>
        <v>343000</v>
      </c>
      <c r="M74" s="86"/>
      <c r="N74" s="86"/>
      <c r="O74" s="86"/>
      <c r="P74" s="86"/>
    </row>
    <row r="75" spans="1:16" s="100" customFormat="1" ht="50.25" customHeight="1">
      <c r="A75" s="80" t="s">
        <v>855</v>
      </c>
      <c r="B75" s="86" t="s">
        <v>626</v>
      </c>
      <c r="C75" s="80" t="s">
        <v>859</v>
      </c>
      <c r="D75" s="88">
        <v>42296</v>
      </c>
      <c r="E75" s="86" t="s">
        <v>868</v>
      </c>
      <c r="F75" s="88">
        <v>42296</v>
      </c>
      <c r="G75" s="88">
        <v>42662</v>
      </c>
      <c r="H75" s="80" t="s">
        <v>859</v>
      </c>
      <c r="I75" s="80" t="s">
        <v>29</v>
      </c>
      <c r="J75" s="83">
        <v>1.4</v>
      </c>
      <c r="K75" s="80">
        <v>1000</v>
      </c>
      <c r="L75" s="84">
        <f>J75*K75</f>
        <v>1400</v>
      </c>
      <c r="M75" s="89">
        <f>SUM(L75:L76)</f>
        <v>7290</v>
      </c>
      <c r="N75" s="80" t="s">
        <v>856</v>
      </c>
      <c r="O75" s="80" t="s">
        <v>857</v>
      </c>
      <c r="P75" s="80" t="s">
        <v>858</v>
      </c>
    </row>
    <row r="76" spans="1:16" s="100" customFormat="1" ht="50.25" customHeight="1">
      <c r="A76" s="80" t="s">
        <v>860</v>
      </c>
      <c r="B76" s="86"/>
      <c r="C76" s="80" t="s">
        <v>864</v>
      </c>
      <c r="D76" s="88"/>
      <c r="E76" s="86"/>
      <c r="F76" s="88"/>
      <c r="G76" s="86"/>
      <c r="H76" s="80" t="s">
        <v>864</v>
      </c>
      <c r="I76" s="80" t="s">
        <v>29</v>
      </c>
      <c r="J76" s="83">
        <v>5.89</v>
      </c>
      <c r="K76" s="80">
        <v>1000</v>
      </c>
      <c r="L76" s="84">
        <f>J76*K76</f>
        <v>5890</v>
      </c>
      <c r="M76" s="86"/>
      <c r="N76" s="80" t="s">
        <v>861</v>
      </c>
      <c r="O76" s="80" t="s">
        <v>862</v>
      </c>
      <c r="P76" s="80" t="s">
        <v>863</v>
      </c>
    </row>
    <row r="77" spans="1:16" s="100" customFormat="1" ht="39" customHeight="1">
      <c r="A77" s="55" t="s">
        <v>706</v>
      </c>
      <c r="B77" s="55" t="s">
        <v>626</v>
      </c>
      <c r="C77" s="55" t="s">
        <v>720</v>
      </c>
      <c r="D77" s="101">
        <v>42276</v>
      </c>
      <c r="E77" s="102" t="s">
        <v>724</v>
      </c>
      <c r="F77" s="101">
        <v>42276</v>
      </c>
      <c r="G77" s="101">
        <v>42642</v>
      </c>
      <c r="H77" s="58" t="s">
        <v>709</v>
      </c>
      <c r="I77" s="58" t="s">
        <v>727</v>
      </c>
      <c r="J77" s="103">
        <v>58.57</v>
      </c>
      <c r="K77" s="58">
        <v>80</v>
      </c>
      <c r="L77" s="104">
        <f t="shared" si="4"/>
        <v>4685.6000000000004</v>
      </c>
      <c r="M77" s="105">
        <f>SUM(L77:L78)</f>
        <v>60021.599999999999</v>
      </c>
      <c r="N77" s="55" t="s">
        <v>707</v>
      </c>
      <c r="O77" s="55" t="s">
        <v>50</v>
      </c>
      <c r="P77" s="55" t="s">
        <v>708</v>
      </c>
    </row>
    <row r="78" spans="1:16" s="100" customFormat="1" ht="39" customHeight="1">
      <c r="A78" s="61"/>
      <c r="B78" s="61"/>
      <c r="C78" s="61"/>
      <c r="D78" s="106"/>
      <c r="E78" s="107"/>
      <c r="F78" s="106"/>
      <c r="G78" s="106"/>
      <c r="H78" s="62" t="s">
        <v>710</v>
      </c>
      <c r="I78" s="62" t="s">
        <v>727</v>
      </c>
      <c r="J78" s="108">
        <v>69.17</v>
      </c>
      <c r="K78" s="62">
        <v>800</v>
      </c>
      <c r="L78" s="109">
        <f t="shared" si="4"/>
        <v>55336</v>
      </c>
      <c r="M78" s="61"/>
      <c r="N78" s="61"/>
      <c r="O78" s="61"/>
      <c r="P78" s="61"/>
    </row>
    <row r="79" spans="1:16" s="100" customFormat="1" ht="39" customHeight="1">
      <c r="A79" s="61" t="s">
        <v>711</v>
      </c>
      <c r="B79" s="61" t="s">
        <v>626</v>
      </c>
      <c r="C79" s="61" t="s">
        <v>721</v>
      </c>
      <c r="D79" s="106">
        <v>42275</v>
      </c>
      <c r="E79" s="107" t="s">
        <v>725</v>
      </c>
      <c r="F79" s="106">
        <v>42275</v>
      </c>
      <c r="G79" s="106">
        <v>42641</v>
      </c>
      <c r="H79" s="62" t="s">
        <v>714</v>
      </c>
      <c r="I79" s="62" t="s">
        <v>29</v>
      </c>
      <c r="J79" s="108">
        <v>8.9499999999999993</v>
      </c>
      <c r="K79" s="62">
        <v>400</v>
      </c>
      <c r="L79" s="109">
        <f t="shared" si="4"/>
        <v>3579.9999999999995</v>
      </c>
      <c r="M79" s="110">
        <f>SUM(L79:L80)</f>
        <v>10080</v>
      </c>
      <c r="N79" s="61" t="s">
        <v>712</v>
      </c>
      <c r="O79" s="111" t="s">
        <v>37</v>
      </c>
      <c r="P79" s="61" t="s">
        <v>713</v>
      </c>
    </row>
    <row r="80" spans="1:16" s="100" customFormat="1" ht="39" customHeight="1">
      <c r="A80" s="61"/>
      <c r="B80" s="61"/>
      <c r="C80" s="61"/>
      <c r="D80" s="106"/>
      <c r="E80" s="107"/>
      <c r="F80" s="106"/>
      <c r="G80" s="106"/>
      <c r="H80" s="62" t="s">
        <v>715</v>
      </c>
      <c r="I80" s="62" t="s">
        <v>29</v>
      </c>
      <c r="J80" s="108">
        <v>6.5</v>
      </c>
      <c r="K80" s="62">
        <v>1000</v>
      </c>
      <c r="L80" s="109">
        <f t="shared" si="4"/>
        <v>6500</v>
      </c>
      <c r="M80" s="61"/>
      <c r="N80" s="61"/>
      <c r="O80" s="111"/>
      <c r="P80" s="61"/>
    </row>
    <row r="81" spans="1:16" s="100" customFormat="1" ht="150" customHeight="1">
      <c r="A81" s="61" t="s">
        <v>716</v>
      </c>
      <c r="B81" s="61" t="s">
        <v>626</v>
      </c>
      <c r="C81" s="61" t="s">
        <v>722</v>
      </c>
      <c r="D81" s="106">
        <v>42268</v>
      </c>
      <c r="E81" s="107" t="s">
        <v>726</v>
      </c>
      <c r="F81" s="106">
        <v>42268</v>
      </c>
      <c r="G81" s="106">
        <v>42634</v>
      </c>
      <c r="H81" s="62" t="s">
        <v>717</v>
      </c>
      <c r="I81" s="62" t="s">
        <v>29</v>
      </c>
      <c r="J81" s="108">
        <v>32.25</v>
      </c>
      <c r="K81" s="62">
        <v>15</v>
      </c>
      <c r="L81" s="109">
        <f t="shared" si="4"/>
        <v>483.75</v>
      </c>
      <c r="M81" s="110">
        <f>SUM(L81:L82)</f>
        <v>10359.75</v>
      </c>
      <c r="N81" s="61" t="s">
        <v>712</v>
      </c>
      <c r="O81" s="61" t="s">
        <v>37</v>
      </c>
      <c r="P81" s="61" t="s">
        <v>713</v>
      </c>
    </row>
    <row r="82" spans="1:16" s="100" customFormat="1" ht="150" customHeight="1">
      <c r="A82" s="61"/>
      <c r="B82" s="61"/>
      <c r="C82" s="61"/>
      <c r="D82" s="106"/>
      <c r="E82" s="107"/>
      <c r="F82" s="106"/>
      <c r="G82" s="106"/>
      <c r="H82" s="62" t="s">
        <v>718</v>
      </c>
      <c r="I82" s="62" t="s">
        <v>29</v>
      </c>
      <c r="J82" s="108">
        <v>32.92</v>
      </c>
      <c r="K82" s="62">
        <v>300</v>
      </c>
      <c r="L82" s="109">
        <f t="shared" si="4"/>
        <v>9876</v>
      </c>
      <c r="M82" s="61"/>
      <c r="N82" s="61"/>
      <c r="O82" s="61"/>
      <c r="P82" s="61"/>
    </row>
    <row r="83" spans="1:16" s="100" customFormat="1" ht="150" customHeight="1">
      <c r="A83" s="112" t="s">
        <v>842</v>
      </c>
      <c r="B83" s="62" t="s">
        <v>626</v>
      </c>
      <c r="C83" s="62" t="s">
        <v>845</v>
      </c>
      <c r="D83" s="113">
        <v>42277</v>
      </c>
      <c r="E83" s="114" t="s">
        <v>843</v>
      </c>
      <c r="F83" s="113">
        <v>42277</v>
      </c>
      <c r="G83" s="113">
        <v>42643</v>
      </c>
      <c r="H83" s="62" t="s">
        <v>844</v>
      </c>
      <c r="I83" s="62" t="s">
        <v>520</v>
      </c>
      <c r="J83" s="108">
        <v>17.47</v>
      </c>
      <c r="K83" s="62">
        <v>5250</v>
      </c>
      <c r="L83" s="109">
        <f t="shared" si="4"/>
        <v>91717.5</v>
      </c>
      <c r="M83" s="108">
        <v>91717.5</v>
      </c>
      <c r="N83" s="62" t="s">
        <v>371</v>
      </c>
      <c r="O83" s="115" t="s">
        <v>256</v>
      </c>
      <c r="P83" s="62" t="s">
        <v>372</v>
      </c>
    </row>
    <row r="84" spans="1:16" s="100" customFormat="1" ht="60.75" customHeight="1">
      <c r="A84" s="61" t="s">
        <v>729</v>
      </c>
      <c r="B84" s="61" t="s">
        <v>626</v>
      </c>
      <c r="C84" s="61" t="s">
        <v>750</v>
      </c>
      <c r="D84" s="106">
        <v>42248</v>
      </c>
      <c r="E84" s="107" t="s">
        <v>755</v>
      </c>
      <c r="F84" s="106">
        <v>42248</v>
      </c>
      <c r="G84" s="106">
        <v>42614</v>
      </c>
      <c r="H84" s="62" t="s">
        <v>733</v>
      </c>
      <c r="I84" s="62" t="s">
        <v>29</v>
      </c>
      <c r="J84" s="108">
        <v>1120.22</v>
      </c>
      <c r="K84" s="62">
        <v>50</v>
      </c>
      <c r="L84" s="109">
        <f>J84*K84</f>
        <v>56011</v>
      </c>
      <c r="M84" s="110">
        <f>SUM(L84:L85)</f>
        <v>111364</v>
      </c>
      <c r="N84" s="61" t="s">
        <v>730</v>
      </c>
      <c r="O84" s="61" t="s">
        <v>731</v>
      </c>
      <c r="P84" s="61" t="s">
        <v>732</v>
      </c>
    </row>
    <row r="85" spans="1:16" s="100" customFormat="1" ht="60.75" customHeight="1">
      <c r="A85" s="61"/>
      <c r="B85" s="61"/>
      <c r="C85" s="61"/>
      <c r="D85" s="106"/>
      <c r="E85" s="107"/>
      <c r="F85" s="106"/>
      <c r="G85" s="106"/>
      <c r="H85" s="62" t="s">
        <v>734</v>
      </c>
      <c r="I85" s="62" t="s">
        <v>29</v>
      </c>
      <c r="J85" s="108">
        <v>1107.06</v>
      </c>
      <c r="K85" s="62">
        <v>50</v>
      </c>
      <c r="L85" s="109">
        <f>J85*K85</f>
        <v>55353</v>
      </c>
      <c r="M85" s="61"/>
      <c r="N85" s="61"/>
      <c r="O85" s="61"/>
      <c r="P85" s="61"/>
    </row>
    <row r="86" spans="1:16" s="100" customFormat="1" ht="60.75" customHeight="1">
      <c r="A86" s="61" t="s">
        <v>735</v>
      </c>
      <c r="B86" s="61" t="s">
        <v>626</v>
      </c>
      <c r="C86" s="61" t="s">
        <v>751</v>
      </c>
      <c r="D86" s="106">
        <v>42256</v>
      </c>
      <c r="E86" s="107" t="s">
        <v>756</v>
      </c>
      <c r="F86" s="106">
        <v>42256</v>
      </c>
      <c r="G86" s="106">
        <v>42622</v>
      </c>
      <c r="H86" s="62" t="s">
        <v>737</v>
      </c>
      <c r="I86" s="62" t="s">
        <v>29</v>
      </c>
      <c r="J86" s="108">
        <v>459</v>
      </c>
      <c r="K86" s="62">
        <v>200</v>
      </c>
      <c r="L86" s="109">
        <f>J86*K86</f>
        <v>91800</v>
      </c>
      <c r="M86" s="110">
        <f>SUM(L86:L88)</f>
        <v>214700</v>
      </c>
      <c r="N86" s="61" t="s">
        <v>701</v>
      </c>
      <c r="O86" s="61" t="s">
        <v>702</v>
      </c>
      <c r="P86" s="61" t="s">
        <v>736</v>
      </c>
    </row>
    <row r="87" spans="1:16" s="100" customFormat="1" ht="60.75" customHeight="1">
      <c r="A87" s="61"/>
      <c r="B87" s="61"/>
      <c r="C87" s="61"/>
      <c r="D87" s="106"/>
      <c r="E87" s="107"/>
      <c r="F87" s="106"/>
      <c r="G87" s="106"/>
      <c r="H87" s="62" t="s">
        <v>738</v>
      </c>
      <c r="I87" s="62" t="s">
        <v>29</v>
      </c>
      <c r="J87" s="108">
        <v>409</v>
      </c>
      <c r="K87" s="62">
        <v>100</v>
      </c>
      <c r="L87" s="109">
        <f>J87*K87</f>
        <v>40900</v>
      </c>
      <c r="M87" s="110"/>
      <c r="N87" s="61"/>
      <c r="O87" s="61"/>
      <c r="P87" s="61"/>
    </row>
    <row r="88" spans="1:16" s="100" customFormat="1" ht="72.75" customHeight="1">
      <c r="A88" s="62" t="s">
        <v>739</v>
      </c>
      <c r="B88" s="61"/>
      <c r="C88" s="61"/>
      <c r="D88" s="106"/>
      <c r="E88" s="107"/>
      <c r="F88" s="106"/>
      <c r="G88" s="106"/>
      <c r="H88" s="62" t="s">
        <v>743</v>
      </c>
      <c r="I88" s="62" t="s">
        <v>29</v>
      </c>
      <c r="J88" s="108">
        <v>820</v>
      </c>
      <c r="K88" s="62">
        <v>100</v>
      </c>
      <c r="L88" s="109">
        <f>J88*K88</f>
        <v>82000</v>
      </c>
      <c r="M88" s="110"/>
      <c r="N88" s="62" t="s">
        <v>740</v>
      </c>
      <c r="O88" s="62" t="s">
        <v>741</v>
      </c>
      <c r="P88" s="62" t="s">
        <v>742</v>
      </c>
    </row>
    <row r="89" spans="1:16" s="100" customFormat="1" ht="91.5" customHeight="1">
      <c r="A89" s="62" t="s">
        <v>744</v>
      </c>
      <c r="B89" s="61" t="s">
        <v>749</v>
      </c>
      <c r="C89" s="61" t="s">
        <v>753</v>
      </c>
      <c r="D89" s="106">
        <v>42272</v>
      </c>
      <c r="E89" s="107" t="s">
        <v>757</v>
      </c>
      <c r="F89" s="106">
        <v>42272</v>
      </c>
      <c r="G89" s="106">
        <v>42638</v>
      </c>
      <c r="H89" s="62" t="s">
        <v>748</v>
      </c>
      <c r="I89" s="62" t="s">
        <v>29</v>
      </c>
      <c r="J89" s="108">
        <v>2.8</v>
      </c>
      <c r="K89" s="62">
        <v>300</v>
      </c>
      <c r="L89" s="109">
        <f t="shared" ref="L89:L90" si="5">K89*J89</f>
        <v>840</v>
      </c>
      <c r="M89" s="110">
        <f>SUM(L89:L90)</f>
        <v>18840</v>
      </c>
      <c r="N89" s="62" t="s">
        <v>745</v>
      </c>
      <c r="O89" s="62" t="s">
        <v>746</v>
      </c>
      <c r="P89" s="62" t="s">
        <v>747</v>
      </c>
    </row>
    <row r="90" spans="1:16" s="100" customFormat="1" ht="60.75" customHeight="1">
      <c r="A90" s="62" t="s">
        <v>752</v>
      </c>
      <c r="B90" s="61"/>
      <c r="C90" s="61"/>
      <c r="D90" s="106"/>
      <c r="E90" s="107"/>
      <c r="F90" s="106"/>
      <c r="G90" s="106"/>
      <c r="H90" s="116" t="s">
        <v>754</v>
      </c>
      <c r="I90" s="62" t="s">
        <v>29</v>
      </c>
      <c r="J90" s="108">
        <v>90</v>
      </c>
      <c r="K90" s="116">
        <v>200</v>
      </c>
      <c r="L90" s="108">
        <f t="shared" si="5"/>
        <v>18000</v>
      </c>
      <c r="M90" s="61"/>
      <c r="N90" s="116" t="s">
        <v>758</v>
      </c>
      <c r="O90" s="116" t="s">
        <v>759</v>
      </c>
      <c r="P90" s="116" t="s">
        <v>760</v>
      </c>
    </row>
    <row r="91" spans="1:16" s="100" customFormat="1" ht="60.75" customHeight="1">
      <c r="A91" s="61" t="s">
        <v>761</v>
      </c>
      <c r="B91" s="61" t="s">
        <v>626</v>
      </c>
      <c r="C91" s="61" t="s">
        <v>827</v>
      </c>
      <c r="D91" s="106">
        <v>42255</v>
      </c>
      <c r="E91" s="107" t="s">
        <v>832</v>
      </c>
      <c r="F91" s="106">
        <v>42255</v>
      </c>
      <c r="G91" s="106">
        <v>42621</v>
      </c>
      <c r="H91" s="62" t="s">
        <v>765</v>
      </c>
      <c r="I91" s="62" t="s">
        <v>29</v>
      </c>
      <c r="J91" s="108">
        <v>1880</v>
      </c>
      <c r="K91" s="62">
        <v>15</v>
      </c>
      <c r="L91" s="109">
        <f t="shared" ref="L91:L121" si="6">J91*K91</f>
        <v>28200</v>
      </c>
      <c r="M91" s="110">
        <f>SUM(L91:L92)</f>
        <v>102950</v>
      </c>
      <c r="N91" s="61" t="s">
        <v>762</v>
      </c>
      <c r="O91" s="61" t="s">
        <v>763</v>
      </c>
      <c r="P91" s="61" t="s">
        <v>764</v>
      </c>
    </row>
    <row r="92" spans="1:16" s="100" customFormat="1" ht="60.75" customHeight="1">
      <c r="A92" s="61"/>
      <c r="B92" s="61"/>
      <c r="C92" s="61"/>
      <c r="D92" s="106"/>
      <c r="E92" s="107"/>
      <c r="F92" s="106"/>
      <c r="G92" s="106"/>
      <c r="H92" s="62" t="s">
        <v>766</v>
      </c>
      <c r="I92" s="62" t="s">
        <v>29</v>
      </c>
      <c r="J92" s="108">
        <v>1495</v>
      </c>
      <c r="K92" s="62">
        <v>50</v>
      </c>
      <c r="L92" s="109">
        <f t="shared" si="6"/>
        <v>74750</v>
      </c>
      <c r="M92" s="61"/>
      <c r="N92" s="61"/>
      <c r="O92" s="61"/>
      <c r="P92" s="61"/>
    </row>
    <row r="93" spans="1:16" s="100" customFormat="1" ht="60.75" customHeight="1">
      <c r="A93" s="61" t="s">
        <v>767</v>
      </c>
      <c r="B93" s="61" t="s">
        <v>626</v>
      </c>
      <c r="C93" s="61" t="s">
        <v>33</v>
      </c>
      <c r="D93" s="106">
        <v>42256</v>
      </c>
      <c r="E93" s="61" t="s">
        <v>833</v>
      </c>
      <c r="F93" s="106">
        <v>42256</v>
      </c>
      <c r="G93" s="106">
        <v>42622</v>
      </c>
      <c r="H93" s="62" t="s">
        <v>828</v>
      </c>
      <c r="I93" s="62" t="s">
        <v>29</v>
      </c>
      <c r="J93" s="108">
        <v>3.19</v>
      </c>
      <c r="K93" s="62">
        <v>200</v>
      </c>
      <c r="L93" s="109">
        <f t="shared" si="6"/>
        <v>638</v>
      </c>
      <c r="M93" s="110">
        <f>SUM(L93:L111)</f>
        <v>146300.25</v>
      </c>
      <c r="N93" s="61" t="s">
        <v>768</v>
      </c>
      <c r="O93" s="61" t="s">
        <v>769</v>
      </c>
      <c r="P93" s="61" t="s">
        <v>770</v>
      </c>
    </row>
    <row r="94" spans="1:16" s="100" customFormat="1" ht="60.75" customHeight="1">
      <c r="A94" s="61"/>
      <c r="B94" s="61"/>
      <c r="C94" s="61"/>
      <c r="D94" s="106"/>
      <c r="E94" s="61"/>
      <c r="F94" s="106"/>
      <c r="G94" s="106"/>
      <c r="H94" s="62" t="s">
        <v>829</v>
      </c>
      <c r="I94" s="62" t="s">
        <v>29</v>
      </c>
      <c r="J94" s="108">
        <v>3.19</v>
      </c>
      <c r="K94" s="62">
        <v>1000</v>
      </c>
      <c r="L94" s="109">
        <f t="shared" si="6"/>
        <v>3190</v>
      </c>
      <c r="M94" s="110"/>
      <c r="N94" s="61"/>
      <c r="O94" s="61"/>
      <c r="P94" s="61"/>
    </row>
    <row r="95" spans="1:16" s="100" customFormat="1" ht="60.75" customHeight="1">
      <c r="A95" s="61"/>
      <c r="B95" s="61"/>
      <c r="C95" s="61"/>
      <c r="D95" s="106"/>
      <c r="E95" s="61"/>
      <c r="F95" s="106"/>
      <c r="G95" s="106"/>
      <c r="H95" s="62" t="s">
        <v>771</v>
      </c>
      <c r="I95" s="62" t="s">
        <v>29</v>
      </c>
      <c r="J95" s="108">
        <v>1.92</v>
      </c>
      <c r="K95" s="62">
        <v>1000</v>
      </c>
      <c r="L95" s="109">
        <f t="shared" si="6"/>
        <v>1920</v>
      </c>
      <c r="M95" s="110"/>
      <c r="N95" s="61"/>
      <c r="O95" s="61"/>
      <c r="P95" s="61"/>
    </row>
    <row r="96" spans="1:16" s="100" customFormat="1" ht="60.75" customHeight="1">
      <c r="A96" s="61"/>
      <c r="B96" s="61"/>
      <c r="C96" s="61"/>
      <c r="D96" s="106"/>
      <c r="E96" s="61"/>
      <c r="F96" s="106"/>
      <c r="G96" s="106"/>
      <c r="H96" s="62" t="s">
        <v>772</v>
      </c>
      <c r="I96" s="62" t="s">
        <v>29</v>
      </c>
      <c r="J96" s="108">
        <v>9.49</v>
      </c>
      <c r="K96" s="62">
        <v>50</v>
      </c>
      <c r="L96" s="109">
        <f t="shared" si="6"/>
        <v>474.5</v>
      </c>
      <c r="M96" s="110"/>
      <c r="N96" s="61"/>
      <c r="O96" s="61"/>
      <c r="P96" s="61"/>
    </row>
    <row r="97" spans="1:16" s="100" customFormat="1" ht="60.75" customHeight="1">
      <c r="A97" s="61"/>
      <c r="B97" s="61"/>
      <c r="C97" s="61"/>
      <c r="D97" s="106"/>
      <c r="E97" s="61"/>
      <c r="F97" s="106"/>
      <c r="G97" s="106"/>
      <c r="H97" s="62" t="s">
        <v>773</v>
      </c>
      <c r="I97" s="62" t="s">
        <v>29</v>
      </c>
      <c r="J97" s="108">
        <v>8.99</v>
      </c>
      <c r="K97" s="62">
        <v>200</v>
      </c>
      <c r="L97" s="109">
        <f t="shared" si="6"/>
        <v>1798</v>
      </c>
      <c r="M97" s="110"/>
      <c r="N97" s="61"/>
      <c r="O97" s="61"/>
      <c r="P97" s="61"/>
    </row>
    <row r="98" spans="1:16" s="100" customFormat="1" ht="60.75" customHeight="1">
      <c r="A98" s="61"/>
      <c r="B98" s="61"/>
      <c r="C98" s="61"/>
      <c r="D98" s="106"/>
      <c r="E98" s="61"/>
      <c r="F98" s="106"/>
      <c r="G98" s="106"/>
      <c r="H98" s="62" t="s">
        <v>774</v>
      </c>
      <c r="I98" s="62" t="s">
        <v>29</v>
      </c>
      <c r="J98" s="108">
        <v>3.69</v>
      </c>
      <c r="K98" s="62">
        <v>75</v>
      </c>
      <c r="L98" s="109">
        <f t="shared" si="6"/>
        <v>276.75</v>
      </c>
      <c r="M98" s="110"/>
      <c r="N98" s="61"/>
      <c r="O98" s="61"/>
      <c r="P98" s="61"/>
    </row>
    <row r="99" spans="1:16" s="100" customFormat="1" ht="60.75" customHeight="1">
      <c r="A99" s="61"/>
      <c r="B99" s="61"/>
      <c r="C99" s="61"/>
      <c r="D99" s="106"/>
      <c r="E99" s="61"/>
      <c r="F99" s="106"/>
      <c r="G99" s="106"/>
      <c r="H99" s="62" t="s">
        <v>775</v>
      </c>
      <c r="I99" s="62" t="s">
        <v>29</v>
      </c>
      <c r="J99" s="108">
        <v>13.25</v>
      </c>
      <c r="K99" s="62">
        <v>2000</v>
      </c>
      <c r="L99" s="109">
        <f t="shared" si="6"/>
        <v>26500</v>
      </c>
      <c r="M99" s="110"/>
      <c r="N99" s="61"/>
      <c r="O99" s="61"/>
      <c r="P99" s="61"/>
    </row>
    <row r="100" spans="1:16" s="100" customFormat="1" ht="60.75" customHeight="1">
      <c r="A100" s="61"/>
      <c r="B100" s="61"/>
      <c r="C100" s="61"/>
      <c r="D100" s="106"/>
      <c r="E100" s="61"/>
      <c r="F100" s="106"/>
      <c r="G100" s="106"/>
      <c r="H100" s="62" t="s">
        <v>776</v>
      </c>
      <c r="I100" s="62" t="s">
        <v>29</v>
      </c>
      <c r="J100" s="108">
        <v>8.98</v>
      </c>
      <c r="K100" s="62">
        <v>600</v>
      </c>
      <c r="L100" s="109">
        <f t="shared" si="6"/>
        <v>5388</v>
      </c>
      <c r="M100" s="110"/>
      <c r="N100" s="61"/>
      <c r="O100" s="61"/>
      <c r="P100" s="61"/>
    </row>
    <row r="101" spans="1:16" s="100" customFormat="1" ht="60.75" customHeight="1">
      <c r="A101" s="61"/>
      <c r="B101" s="61"/>
      <c r="C101" s="61"/>
      <c r="D101" s="106"/>
      <c r="E101" s="61"/>
      <c r="F101" s="106"/>
      <c r="G101" s="106"/>
      <c r="H101" s="62" t="s">
        <v>777</v>
      </c>
      <c r="I101" s="62" t="s">
        <v>29</v>
      </c>
      <c r="J101" s="108">
        <v>8.7899999999999991</v>
      </c>
      <c r="K101" s="62">
        <v>2000</v>
      </c>
      <c r="L101" s="109">
        <f t="shared" si="6"/>
        <v>17580</v>
      </c>
      <c r="M101" s="110"/>
      <c r="N101" s="61"/>
      <c r="O101" s="61"/>
      <c r="P101" s="61"/>
    </row>
    <row r="102" spans="1:16" s="100" customFormat="1" ht="60.75" customHeight="1">
      <c r="A102" s="61"/>
      <c r="B102" s="61"/>
      <c r="C102" s="61"/>
      <c r="D102" s="106"/>
      <c r="E102" s="61"/>
      <c r="F102" s="106"/>
      <c r="G102" s="106"/>
      <c r="H102" s="62" t="s">
        <v>778</v>
      </c>
      <c r="I102" s="62" t="s">
        <v>29</v>
      </c>
      <c r="J102" s="108">
        <v>27.29</v>
      </c>
      <c r="K102" s="62">
        <v>300</v>
      </c>
      <c r="L102" s="109">
        <f t="shared" si="6"/>
        <v>8187</v>
      </c>
      <c r="M102" s="110"/>
      <c r="N102" s="61"/>
      <c r="O102" s="61"/>
      <c r="P102" s="61"/>
    </row>
    <row r="103" spans="1:16" s="100" customFormat="1" ht="60.75" customHeight="1">
      <c r="A103" s="61"/>
      <c r="B103" s="61"/>
      <c r="C103" s="61"/>
      <c r="D103" s="106"/>
      <c r="E103" s="61"/>
      <c r="F103" s="106"/>
      <c r="G103" s="106"/>
      <c r="H103" s="62" t="s">
        <v>779</v>
      </c>
      <c r="I103" s="62" t="s">
        <v>29</v>
      </c>
      <c r="J103" s="108">
        <v>0.03</v>
      </c>
      <c r="K103" s="62">
        <v>5000</v>
      </c>
      <c r="L103" s="109">
        <f t="shared" si="6"/>
        <v>150</v>
      </c>
      <c r="M103" s="110"/>
      <c r="N103" s="61"/>
      <c r="O103" s="61"/>
      <c r="P103" s="61"/>
    </row>
    <row r="104" spans="1:16" s="100" customFormat="1" ht="60.75" customHeight="1">
      <c r="A104" s="61"/>
      <c r="B104" s="61"/>
      <c r="C104" s="61"/>
      <c r="D104" s="106"/>
      <c r="E104" s="61"/>
      <c r="F104" s="106"/>
      <c r="G104" s="106"/>
      <c r="H104" s="62" t="s">
        <v>780</v>
      </c>
      <c r="I104" s="62" t="s">
        <v>29</v>
      </c>
      <c r="J104" s="108">
        <v>0.03</v>
      </c>
      <c r="K104" s="62">
        <v>10000</v>
      </c>
      <c r="L104" s="109">
        <f t="shared" si="6"/>
        <v>300</v>
      </c>
      <c r="M104" s="110"/>
      <c r="N104" s="61"/>
      <c r="O104" s="61"/>
      <c r="P104" s="61"/>
    </row>
    <row r="105" spans="1:16" s="100" customFormat="1" ht="60.75" customHeight="1">
      <c r="A105" s="61" t="s">
        <v>781</v>
      </c>
      <c r="B105" s="61"/>
      <c r="C105" s="61"/>
      <c r="D105" s="106"/>
      <c r="E105" s="61"/>
      <c r="F105" s="106"/>
      <c r="G105" s="106"/>
      <c r="H105" s="62" t="s">
        <v>784</v>
      </c>
      <c r="I105" s="62" t="s">
        <v>29</v>
      </c>
      <c r="J105" s="108">
        <v>2.4</v>
      </c>
      <c r="K105" s="62">
        <v>200</v>
      </c>
      <c r="L105" s="109">
        <f t="shared" si="6"/>
        <v>480</v>
      </c>
      <c r="M105" s="110"/>
      <c r="N105" s="61" t="s">
        <v>782</v>
      </c>
      <c r="O105" s="61" t="s">
        <v>362</v>
      </c>
      <c r="P105" s="61" t="s">
        <v>783</v>
      </c>
    </row>
    <row r="106" spans="1:16" s="100" customFormat="1" ht="60.75" customHeight="1">
      <c r="A106" s="61"/>
      <c r="B106" s="61"/>
      <c r="C106" s="61"/>
      <c r="D106" s="106"/>
      <c r="E106" s="61"/>
      <c r="F106" s="106"/>
      <c r="G106" s="106"/>
      <c r="H106" s="62" t="s">
        <v>785</v>
      </c>
      <c r="I106" s="62" t="s">
        <v>29</v>
      </c>
      <c r="J106" s="108">
        <v>3.05</v>
      </c>
      <c r="K106" s="62">
        <v>300</v>
      </c>
      <c r="L106" s="109">
        <f t="shared" si="6"/>
        <v>915</v>
      </c>
      <c r="M106" s="110"/>
      <c r="N106" s="61"/>
      <c r="O106" s="61"/>
      <c r="P106" s="61"/>
    </row>
    <row r="107" spans="1:16" s="100" customFormat="1" ht="60.75" customHeight="1">
      <c r="A107" s="61"/>
      <c r="B107" s="61"/>
      <c r="C107" s="61"/>
      <c r="D107" s="106"/>
      <c r="E107" s="61"/>
      <c r="F107" s="106"/>
      <c r="G107" s="106"/>
      <c r="H107" s="62" t="s">
        <v>786</v>
      </c>
      <c r="I107" s="62" t="s">
        <v>29</v>
      </c>
      <c r="J107" s="108">
        <v>75</v>
      </c>
      <c r="K107" s="62">
        <v>500</v>
      </c>
      <c r="L107" s="109">
        <f t="shared" si="6"/>
        <v>37500</v>
      </c>
      <c r="M107" s="110"/>
      <c r="N107" s="61"/>
      <c r="O107" s="61"/>
      <c r="P107" s="61"/>
    </row>
    <row r="108" spans="1:16" s="100" customFormat="1" ht="60.75" customHeight="1">
      <c r="A108" s="61"/>
      <c r="B108" s="61"/>
      <c r="C108" s="61"/>
      <c r="D108" s="106"/>
      <c r="E108" s="61"/>
      <c r="F108" s="106"/>
      <c r="G108" s="106"/>
      <c r="H108" s="62" t="s">
        <v>787</v>
      </c>
      <c r="I108" s="62" t="s">
        <v>29</v>
      </c>
      <c r="J108" s="108">
        <v>75</v>
      </c>
      <c r="K108" s="62">
        <v>200</v>
      </c>
      <c r="L108" s="109">
        <f t="shared" si="6"/>
        <v>15000</v>
      </c>
      <c r="M108" s="110"/>
      <c r="N108" s="61"/>
      <c r="O108" s="61"/>
      <c r="P108" s="61"/>
    </row>
    <row r="109" spans="1:16" s="100" customFormat="1" ht="60.75" customHeight="1">
      <c r="A109" s="61"/>
      <c r="B109" s="61"/>
      <c r="C109" s="61"/>
      <c r="D109" s="106"/>
      <c r="E109" s="61"/>
      <c r="F109" s="106"/>
      <c r="G109" s="106"/>
      <c r="H109" s="62" t="s">
        <v>788</v>
      </c>
      <c r="I109" s="62" t="s">
        <v>29</v>
      </c>
      <c r="J109" s="108">
        <v>11.1</v>
      </c>
      <c r="K109" s="62">
        <v>600</v>
      </c>
      <c r="L109" s="109">
        <f t="shared" si="6"/>
        <v>6660</v>
      </c>
      <c r="M109" s="110"/>
      <c r="N109" s="61"/>
      <c r="O109" s="61"/>
      <c r="P109" s="61"/>
    </row>
    <row r="110" spans="1:16" s="100" customFormat="1" ht="60.75" customHeight="1">
      <c r="A110" s="62" t="s">
        <v>789</v>
      </c>
      <c r="B110" s="61"/>
      <c r="C110" s="61"/>
      <c r="D110" s="106"/>
      <c r="E110" s="61"/>
      <c r="F110" s="106"/>
      <c r="G110" s="106"/>
      <c r="H110" s="62" t="s">
        <v>792</v>
      </c>
      <c r="I110" s="62" t="s">
        <v>29</v>
      </c>
      <c r="J110" s="108">
        <v>77.89</v>
      </c>
      <c r="K110" s="62">
        <v>100</v>
      </c>
      <c r="L110" s="109">
        <f t="shared" si="6"/>
        <v>7789</v>
      </c>
      <c r="M110" s="110"/>
      <c r="N110" s="62" t="s">
        <v>790</v>
      </c>
      <c r="O110" s="62" t="s">
        <v>791</v>
      </c>
      <c r="P110" s="62" t="s">
        <v>770</v>
      </c>
    </row>
    <row r="111" spans="1:16" s="100" customFormat="1" ht="60.75" customHeight="1">
      <c r="A111" s="62" t="s">
        <v>793</v>
      </c>
      <c r="B111" s="61"/>
      <c r="C111" s="61"/>
      <c r="D111" s="106"/>
      <c r="E111" s="61" t="s">
        <v>728</v>
      </c>
      <c r="F111" s="106">
        <v>42256</v>
      </c>
      <c r="G111" s="106">
        <v>42622</v>
      </c>
      <c r="H111" s="62" t="s">
        <v>795</v>
      </c>
      <c r="I111" s="62" t="s">
        <v>29</v>
      </c>
      <c r="J111" s="108">
        <v>57.77</v>
      </c>
      <c r="K111" s="62">
        <v>200</v>
      </c>
      <c r="L111" s="109">
        <f t="shared" si="6"/>
        <v>11554</v>
      </c>
      <c r="M111" s="110"/>
      <c r="N111" s="62" t="s">
        <v>78</v>
      </c>
      <c r="O111" s="62" t="s">
        <v>43</v>
      </c>
      <c r="P111" s="62" t="s">
        <v>794</v>
      </c>
    </row>
    <row r="112" spans="1:16" s="100" customFormat="1" ht="60.75" customHeight="1">
      <c r="A112" s="62" t="s">
        <v>796</v>
      </c>
      <c r="B112" s="117" t="s">
        <v>626</v>
      </c>
      <c r="C112" s="118" t="s">
        <v>830</v>
      </c>
      <c r="D112" s="113">
        <v>42250</v>
      </c>
      <c r="E112" s="114" t="s">
        <v>834</v>
      </c>
      <c r="F112" s="113">
        <v>42250</v>
      </c>
      <c r="G112" s="119">
        <v>42616</v>
      </c>
      <c r="H112" s="62" t="s">
        <v>800</v>
      </c>
      <c r="I112" s="120" t="s">
        <v>29</v>
      </c>
      <c r="J112" s="108">
        <v>1690</v>
      </c>
      <c r="K112" s="66">
        <v>10</v>
      </c>
      <c r="L112" s="109">
        <f t="shared" si="6"/>
        <v>16900</v>
      </c>
      <c r="M112" s="108">
        <v>16900</v>
      </c>
      <c r="N112" s="62" t="s">
        <v>797</v>
      </c>
      <c r="O112" s="121" t="s">
        <v>798</v>
      </c>
      <c r="P112" s="66" t="s">
        <v>799</v>
      </c>
    </row>
    <row r="113" spans="1:16" s="100" customFormat="1" ht="70.5" customHeight="1">
      <c r="A113" s="62" t="s">
        <v>801</v>
      </c>
      <c r="B113" s="117" t="s">
        <v>626</v>
      </c>
      <c r="C113" s="63" t="s">
        <v>831</v>
      </c>
      <c r="D113" s="122">
        <v>42248</v>
      </c>
      <c r="E113" s="123" t="s">
        <v>835</v>
      </c>
      <c r="F113" s="124">
        <v>42248</v>
      </c>
      <c r="G113" s="124">
        <v>42614</v>
      </c>
      <c r="H113" s="121" t="s">
        <v>805</v>
      </c>
      <c r="I113" s="62" t="s">
        <v>836</v>
      </c>
      <c r="J113" s="108">
        <v>2.86</v>
      </c>
      <c r="K113" s="114">
        <v>21000</v>
      </c>
      <c r="L113" s="125">
        <f t="shared" si="6"/>
        <v>60060</v>
      </c>
      <c r="M113" s="126">
        <f>SUM(L113:L121)</f>
        <v>87555</v>
      </c>
      <c r="N113" s="62" t="s">
        <v>802</v>
      </c>
      <c r="O113" s="114" t="s">
        <v>803</v>
      </c>
      <c r="P113" s="62" t="s">
        <v>804</v>
      </c>
    </row>
    <row r="114" spans="1:16" s="100" customFormat="1" ht="60.75" customHeight="1">
      <c r="A114" s="123" t="s">
        <v>806</v>
      </c>
      <c r="B114" s="63" t="s">
        <v>626</v>
      </c>
      <c r="C114" s="127"/>
      <c r="D114" s="128"/>
      <c r="E114" s="129"/>
      <c r="F114" s="130"/>
      <c r="G114" s="130"/>
      <c r="H114" s="114" t="s">
        <v>809</v>
      </c>
      <c r="I114" s="62" t="s">
        <v>837</v>
      </c>
      <c r="J114" s="131">
        <v>2.6</v>
      </c>
      <c r="K114" s="114">
        <v>9000</v>
      </c>
      <c r="L114" s="132">
        <f t="shared" si="6"/>
        <v>23400</v>
      </c>
      <c r="M114" s="127"/>
      <c r="N114" s="63" t="s">
        <v>807</v>
      </c>
      <c r="O114" s="63" t="s">
        <v>42</v>
      </c>
      <c r="P114" s="63" t="s">
        <v>808</v>
      </c>
    </row>
    <row r="115" spans="1:16" s="100" customFormat="1" ht="60.75" customHeight="1">
      <c r="A115" s="129"/>
      <c r="B115" s="127"/>
      <c r="C115" s="127"/>
      <c r="D115" s="128"/>
      <c r="E115" s="129"/>
      <c r="F115" s="130"/>
      <c r="G115" s="130"/>
      <c r="H115" s="121" t="s">
        <v>810</v>
      </c>
      <c r="I115" s="58" t="s">
        <v>838</v>
      </c>
      <c r="J115" s="108">
        <v>1.45</v>
      </c>
      <c r="K115" s="114">
        <v>250</v>
      </c>
      <c r="L115" s="109">
        <f t="shared" si="6"/>
        <v>362.5</v>
      </c>
      <c r="M115" s="127"/>
      <c r="N115" s="127"/>
      <c r="O115" s="127"/>
      <c r="P115" s="127"/>
    </row>
    <row r="116" spans="1:16" s="100" customFormat="1" ht="60.75" customHeight="1">
      <c r="A116" s="102"/>
      <c r="B116" s="127"/>
      <c r="C116" s="127"/>
      <c r="D116" s="128"/>
      <c r="E116" s="129"/>
      <c r="F116" s="130"/>
      <c r="G116" s="130"/>
      <c r="H116" s="62" t="s">
        <v>811</v>
      </c>
      <c r="I116" s="62" t="s">
        <v>839</v>
      </c>
      <c r="J116" s="108">
        <v>0.52</v>
      </c>
      <c r="K116" s="133">
        <v>3000</v>
      </c>
      <c r="L116" s="109">
        <f t="shared" si="6"/>
        <v>1560</v>
      </c>
      <c r="M116" s="127"/>
      <c r="N116" s="55"/>
      <c r="O116" s="127"/>
      <c r="P116" s="55"/>
    </row>
    <row r="117" spans="1:16" s="100" customFormat="1" ht="60.75" customHeight="1">
      <c r="A117" s="123" t="s">
        <v>812</v>
      </c>
      <c r="B117" s="127"/>
      <c r="C117" s="127"/>
      <c r="D117" s="128"/>
      <c r="E117" s="129"/>
      <c r="F117" s="130"/>
      <c r="G117" s="130"/>
      <c r="H117" s="66" t="s">
        <v>816</v>
      </c>
      <c r="I117" s="62" t="s">
        <v>838</v>
      </c>
      <c r="J117" s="134">
        <v>1.45</v>
      </c>
      <c r="K117" s="114">
        <v>250</v>
      </c>
      <c r="L117" s="132">
        <f t="shared" si="6"/>
        <v>362.5</v>
      </c>
      <c r="M117" s="127"/>
      <c r="N117" s="123" t="s">
        <v>813</v>
      </c>
      <c r="O117" s="63" t="s">
        <v>814</v>
      </c>
      <c r="P117" s="63" t="s">
        <v>815</v>
      </c>
    </row>
    <row r="118" spans="1:16" s="100" customFormat="1" ht="60.75" customHeight="1">
      <c r="A118" s="102"/>
      <c r="B118" s="127"/>
      <c r="C118" s="127"/>
      <c r="D118" s="128"/>
      <c r="E118" s="129"/>
      <c r="F118" s="130"/>
      <c r="G118" s="130"/>
      <c r="H118" s="62" t="s">
        <v>817</v>
      </c>
      <c r="I118" s="62" t="s">
        <v>838</v>
      </c>
      <c r="J118" s="108">
        <v>1.41</v>
      </c>
      <c r="K118" s="121">
        <v>250</v>
      </c>
      <c r="L118" s="109">
        <f t="shared" si="6"/>
        <v>352.5</v>
      </c>
      <c r="M118" s="127"/>
      <c r="N118" s="102"/>
      <c r="O118" s="127"/>
      <c r="P118" s="55"/>
    </row>
    <row r="119" spans="1:16" s="100" customFormat="1" ht="60.75" customHeight="1">
      <c r="A119" s="123" t="s">
        <v>818</v>
      </c>
      <c r="B119" s="127"/>
      <c r="C119" s="127"/>
      <c r="D119" s="128"/>
      <c r="E119" s="129"/>
      <c r="F119" s="130"/>
      <c r="G119" s="130"/>
      <c r="H119" s="62" t="s">
        <v>822</v>
      </c>
      <c r="I119" s="62" t="s">
        <v>840</v>
      </c>
      <c r="J119" s="135">
        <v>1.5</v>
      </c>
      <c r="K119" s="114">
        <v>200</v>
      </c>
      <c r="L119" s="109">
        <f t="shared" si="6"/>
        <v>300</v>
      </c>
      <c r="M119" s="127"/>
      <c r="N119" s="71" t="s">
        <v>819</v>
      </c>
      <c r="O119" s="63" t="s">
        <v>820</v>
      </c>
      <c r="P119" s="63" t="s">
        <v>821</v>
      </c>
    </row>
    <row r="120" spans="1:16" s="100" customFormat="1" ht="60.75" customHeight="1">
      <c r="A120" s="102"/>
      <c r="B120" s="127"/>
      <c r="C120" s="127"/>
      <c r="D120" s="128"/>
      <c r="E120" s="129"/>
      <c r="F120" s="130"/>
      <c r="G120" s="130"/>
      <c r="H120" s="62" t="s">
        <v>823</v>
      </c>
      <c r="I120" s="62" t="s">
        <v>838</v>
      </c>
      <c r="J120" s="131">
        <v>1.76</v>
      </c>
      <c r="K120" s="62">
        <v>250</v>
      </c>
      <c r="L120" s="104">
        <f t="shared" si="6"/>
        <v>440</v>
      </c>
      <c r="M120" s="127"/>
      <c r="N120" s="71"/>
      <c r="O120" s="55"/>
      <c r="P120" s="55"/>
    </row>
    <row r="121" spans="1:16" s="100" customFormat="1" ht="60.75" customHeight="1">
      <c r="A121" s="62" t="s">
        <v>824</v>
      </c>
      <c r="B121" s="55"/>
      <c r="C121" s="55"/>
      <c r="D121" s="136"/>
      <c r="E121" s="102"/>
      <c r="F121" s="101"/>
      <c r="G121" s="101"/>
      <c r="H121" s="62" t="s">
        <v>826</v>
      </c>
      <c r="I121" s="120" t="s">
        <v>841</v>
      </c>
      <c r="J121" s="108">
        <v>2.87</v>
      </c>
      <c r="K121" s="62">
        <v>250</v>
      </c>
      <c r="L121" s="137">
        <f t="shared" si="6"/>
        <v>717.5</v>
      </c>
      <c r="M121" s="55"/>
      <c r="N121" s="62" t="s">
        <v>825</v>
      </c>
      <c r="O121" s="62" t="s">
        <v>50</v>
      </c>
      <c r="P121" s="62" t="s">
        <v>51</v>
      </c>
    </row>
    <row r="122" spans="1:16" s="53" customFormat="1" ht="78.75" customHeight="1">
      <c r="A122" s="138" t="s">
        <v>654</v>
      </c>
      <c r="B122" s="139" t="s">
        <v>626</v>
      </c>
      <c r="C122" s="140" t="s">
        <v>658</v>
      </c>
      <c r="D122" s="141">
        <v>42222</v>
      </c>
      <c r="E122" s="140" t="s">
        <v>674</v>
      </c>
      <c r="F122" s="141">
        <v>42222</v>
      </c>
      <c r="G122" s="141">
        <v>42588</v>
      </c>
      <c r="H122" s="142" t="s">
        <v>670</v>
      </c>
      <c r="I122" s="116" t="s">
        <v>677</v>
      </c>
      <c r="J122" s="103">
        <v>57.5</v>
      </c>
      <c r="K122" s="142" t="s">
        <v>659</v>
      </c>
      <c r="L122" s="104">
        <f>57.5*1000</f>
        <v>57500</v>
      </c>
      <c r="M122" s="105">
        <v>71500</v>
      </c>
      <c r="N122" s="140" t="s">
        <v>655</v>
      </c>
      <c r="O122" s="140" t="s">
        <v>656</v>
      </c>
      <c r="P122" s="139" t="s">
        <v>657</v>
      </c>
    </row>
    <row r="123" spans="1:16" s="53" customFormat="1" ht="78.75" customHeight="1">
      <c r="A123" s="140"/>
      <c r="B123" s="139"/>
      <c r="C123" s="139"/>
      <c r="D123" s="143"/>
      <c r="E123" s="139"/>
      <c r="F123" s="143"/>
      <c r="G123" s="143"/>
      <c r="H123" s="116" t="s">
        <v>671</v>
      </c>
      <c r="I123" s="116" t="s">
        <v>677</v>
      </c>
      <c r="J123" s="108">
        <v>14</v>
      </c>
      <c r="K123" s="116" t="s">
        <v>659</v>
      </c>
      <c r="L123" s="109">
        <f>J123*1000</f>
        <v>14000</v>
      </c>
      <c r="M123" s="110"/>
      <c r="N123" s="139"/>
      <c r="O123" s="139"/>
      <c r="P123" s="139"/>
    </row>
    <row r="124" spans="1:16" s="53" customFormat="1" ht="78.75" customHeight="1">
      <c r="A124" s="116" t="s">
        <v>660</v>
      </c>
      <c r="B124" s="116" t="s">
        <v>626</v>
      </c>
      <c r="C124" s="116" t="s">
        <v>672</v>
      </c>
      <c r="D124" s="144">
        <v>42227</v>
      </c>
      <c r="E124" s="116" t="s">
        <v>675</v>
      </c>
      <c r="F124" s="144">
        <v>42227</v>
      </c>
      <c r="G124" s="144">
        <v>42593</v>
      </c>
      <c r="H124" s="116" t="s">
        <v>664</v>
      </c>
      <c r="I124" s="116" t="s">
        <v>29</v>
      </c>
      <c r="J124" s="116">
        <v>343.7</v>
      </c>
      <c r="K124" s="145">
        <v>10</v>
      </c>
      <c r="L124" s="109">
        <f>J124*K124</f>
        <v>3437</v>
      </c>
      <c r="M124" s="109">
        <v>3437</v>
      </c>
      <c r="N124" s="116" t="s">
        <v>661</v>
      </c>
      <c r="O124" s="116" t="s">
        <v>662</v>
      </c>
      <c r="P124" s="116" t="s">
        <v>663</v>
      </c>
    </row>
    <row r="125" spans="1:16" s="53" customFormat="1" ht="102" customHeight="1">
      <c r="A125" s="116" t="s">
        <v>665</v>
      </c>
      <c r="B125" s="116" t="s">
        <v>626</v>
      </c>
      <c r="C125" s="116" t="s">
        <v>673</v>
      </c>
      <c r="D125" s="144">
        <v>42233</v>
      </c>
      <c r="E125" s="116" t="s">
        <v>676</v>
      </c>
      <c r="F125" s="144">
        <v>42233</v>
      </c>
      <c r="G125" s="144">
        <v>42599</v>
      </c>
      <c r="H125" s="116" t="s">
        <v>669</v>
      </c>
      <c r="I125" s="116" t="s">
        <v>29</v>
      </c>
      <c r="J125" s="116">
        <v>109.99</v>
      </c>
      <c r="K125" s="145">
        <v>150</v>
      </c>
      <c r="L125" s="109">
        <f>J125*K125</f>
        <v>16498.5</v>
      </c>
      <c r="M125" s="109">
        <v>16498.5</v>
      </c>
      <c r="N125" s="116" t="s">
        <v>666</v>
      </c>
      <c r="O125" s="116" t="s">
        <v>667</v>
      </c>
      <c r="P125" s="116" t="s">
        <v>668</v>
      </c>
    </row>
    <row r="126" spans="1:16" s="53" customFormat="1" ht="96" customHeight="1">
      <c r="A126" s="146" t="s">
        <v>687</v>
      </c>
      <c r="B126" s="146" t="s">
        <v>688</v>
      </c>
      <c r="C126" s="146" t="s">
        <v>689</v>
      </c>
      <c r="D126" s="147">
        <v>42192</v>
      </c>
      <c r="E126" s="146" t="s">
        <v>690</v>
      </c>
      <c r="F126" s="147">
        <v>42192</v>
      </c>
      <c r="G126" s="148">
        <v>42558</v>
      </c>
      <c r="H126" s="116" t="s">
        <v>692</v>
      </c>
      <c r="I126" s="149" t="s">
        <v>29</v>
      </c>
      <c r="J126" s="108">
        <v>970</v>
      </c>
      <c r="K126" s="145">
        <v>15</v>
      </c>
      <c r="L126" s="104">
        <f>K126*J126</f>
        <v>14550</v>
      </c>
      <c r="M126" s="150">
        <f>SUM(L126:L127)</f>
        <v>29550</v>
      </c>
      <c r="N126" s="146" t="s">
        <v>688</v>
      </c>
      <c r="O126" s="146" t="s">
        <v>693</v>
      </c>
      <c r="P126" s="146" t="s">
        <v>694</v>
      </c>
    </row>
    <row r="127" spans="1:16" s="53" customFormat="1" ht="103.5" customHeight="1">
      <c r="A127" s="140"/>
      <c r="B127" s="140"/>
      <c r="C127" s="140"/>
      <c r="D127" s="141"/>
      <c r="E127" s="140"/>
      <c r="F127" s="141"/>
      <c r="G127" s="151"/>
      <c r="H127" s="116" t="s">
        <v>691</v>
      </c>
      <c r="I127" s="149" t="s">
        <v>29</v>
      </c>
      <c r="J127" s="108">
        <v>1000</v>
      </c>
      <c r="K127" s="152">
        <v>15</v>
      </c>
      <c r="L127" s="104">
        <f>K127*J127</f>
        <v>15000</v>
      </c>
      <c r="M127" s="153"/>
      <c r="N127" s="140"/>
      <c r="O127" s="140"/>
      <c r="P127" s="140"/>
    </row>
    <row r="128" spans="1:16" s="53" customFormat="1" ht="66" customHeight="1">
      <c r="A128" s="146" t="s">
        <v>678</v>
      </c>
      <c r="B128" s="146" t="s">
        <v>679</v>
      </c>
      <c r="C128" s="146" t="s">
        <v>680</v>
      </c>
      <c r="D128" s="147">
        <v>42185</v>
      </c>
      <c r="E128" s="146" t="s">
        <v>681</v>
      </c>
      <c r="F128" s="147">
        <v>42185</v>
      </c>
      <c r="G128" s="148">
        <v>42551</v>
      </c>
      <c r="H128" s="116" t="s">
        <v>682</v>
      </c>
      <c r="I128" s="154" t="s">
        <v>29</v>
      </c>
      <c r="J128" s="103">
        <v>4.0999999999999996</v>
      </c>
      <c r="K128" s="155">
        <v>1000</v>
      </c>
      <c r="L128" s="104">
        <f>K128*J128</f>
        <v>4100</v>
      </c>
      <c r="M128" s="156">
        <f>SUM(L128:L129)</f>
        <v>8400</v>
      </c>
      <c r="N128" s="146" t="s">
        <v>686</v>
      </c>
      <c r="O128" s="146" t="s">
        <v>684</v>
      </c>
      <c r="P128" s="146" t="s">
        <v>685</v>
      </c>
    </row>
    <row r="129" spans="1:16" s="53" customFormat="1" ht="38.25" customHeight="1">
      <c r="A129" s="140"/>
      <c r="B129" s="140"/>
      <c r="C129" s="140"/>
      <c r="D129" s="141"/>
      <c r="E129" s="140"/>
      <c r="F129" s="141"/>
      <c r="G129" s="151"/>
      <c r="H129" s="116" t="s">
        <v>683</v>
      </c>
      <c r="I129" s="154" t="s">
        <v>29</v>
      </c>
      <c r="J129" s="103">
        <v>4.3</v>
      </c>
      <c r="K129" s="155">
        <v>1000</v>
      </c>
      <c r="L129" s="104">
        <f>K129*J129</f>
        <v>4300</v>
      </c>
      <c r="M129" s="105"/>
      <c r="N129" s="140"/>
      <c r="O129" s="140"/>
      <c r="P129" s="140"/>
    </row>
    <row r="130" spans="1:16" s="53" customFormat="1" ht="50.25" customHeight="1">
      <c r="A130" s="142" t="s">
        <v>564</v>
      </c>
      <c r="B130" s="55" t="s">
        <v>626</v>
      </c>
      <c r="C130" s="55" t="s">
        <v>590</v>
      </c>
      <c r="D130" s="141">
        <v>42167</v>
      </c>
      <c r="E130" s="140" t="s">
        <v>563</v>
      </c>
      <c r="F130" s="141">
        <v>42167</v>
      </c>
      <c r="G130" s="141" t="s">
        <v>627</v>
      </c>
      <c r="H130" s="142" t="s">
        <v>568</v>
      </c>
      <c r="I130" s="58" t="s">
        <v>29</v>
      </c>
      <c r="J130" s="103">
        <v>399</v>
      </c>
      <c r="K130" s="142">
        <v>400</v>
      </c>
      <c r="L130" s="104">
        <f t="shared" ref="L130:L137" si="7">J130*K130</f>
        <v>159600</v>
      </c>
      <c r="M130" s="157">
        <f>SUM(L130:L133)</f>
        <v>632068</v>
      </c>
      <c r="N130" s="142" t="s">
        <v>565</v>
      </c>
      <c r="O130" s="142" t="s">
        <v>566</v>
      </c>
      <c r="P130" s="142" t="s">
        <v>567</v>
      </c>
    </row>
    <row r="131" spans="1:16" s="53" customFormat="1" ht="50.25" customHeight="1">
      <c r="A131" s="139" t="s">
        <v>569</v>
      </c>
      <c r="B131" s="61"/>
      <c r="C131" s="61"/>
      <c r="D131" s="143"/>
      <c r="E131" s="139"/>
      <c r="F131" s="143"/>
      <c r="G131" s="143"/>
      <c r="H131" s="116" t="s">
        <v>571</v>
      </c>
      <c r="I131" s="62" t="s">
        <v>29</v>
      </c>
      <c r="J131" s="108">
        <v>974.22</v>
      </c>
      <c r="K131" s="116">
        <v>400</v>
      </c>
      <c r="L131" s="109">
        <f t="shared" si="7"/>
        <v>389688</v>
      </c>
      <c r="M131" s="139"/>
      <c r="N131" s="139" t="s">
        <v>31</v>
      </c>
      <c r="O131" s="139" t="s">
        <v>32</v>
      </c>
      <c r="P131" s="139" t="s">
        <v>570</v>
      </c>
    </row>
    <row r="132" spans="1:16" s="53" customFormat="1" ht="50.25" customHeight="1">
      <c r="A132" s="139"/>
      <c r="B132" s="61"/>
      <c r="C132" s="61"/>
      <c r="D132" s="143"/>
      <c r="E132" s="139"/>
      <c r="F132" s="143"/>
      <c r="G132" s="143"/>
      <c r="H132" s="116" t="s">
        <v>572</v>
      </c>
      <c r="I132" s="62" t="s">
        <v>29</v>
      </c>
      <c r="J132" s="108">
        <v>1016</v>
      </c>
      <c r="K132" s="116">
        <v>30</v>
      </c>
      <c r="L132" s="109">
        <f t="shared" si="7"/>
        <v>30480</v>
      </c>
      <c r="M132" s="139"/>
      <c r="N132" s="139"/>
      <c r="O132" s="139"/>
      <c r="P132" s="139"/>
    </row>
    <row r="133" spans="1:16" s="53" customFormat="1" ht="50.25" customHeight="1">
      <c r="A133" s="139"/>
      <c r="B133" s="61"/>
      <c r="C133" s="61"/>
      <c r="D133" s="143"/>
      <c r="E133" s="139"/>
      <c r="F133" s="143"/>
      <c r="G133" s="143"/>
      <c r="H133" s="116" t="s">
        <v>573</v>
      </c>
      <c r="I133" s="62" t="s">
        <v>29</v>
      </c>
      <c r="J133" s="108">
        <v>1046</v>
      </c>
      <c r="K133" s="116">
        <v>50</v>
      </c>
      <c r="L133" s="109">
        <f t="shared" si="7"/>
        <v>52300</v>
      </c>
      <c r="M133" s="139"/>
      <c r="N133" s="139"/>
      <c r="O133" s="139"/>
      <c r="P133" s="139"/>
    </row>
    <row r="134" spans="1:16" s="53" customFormat="1" ht="81.75" customHeight="1">
      <c r="A134" s="116" t="s">
        <v>575</v>
      </c>
      <c r="B134" s="61" t="s">
        <v>626</v>
      </c>
      <c r="C134" s="61" t="s">
        <v>591</v>
      </c>
      <c r="D134" s="143">
        <v>42172</v>
      </c>
      <c r="E134" s="139" t="s">
        <v>574</v>
      </c>
      <c r="F134" s="143">
        <v>42172</v>
      </c>
      <c r="G134" s="143" t="s">
        <v>628</v>
      </c>
      <c r="H134" s="116" t="s">
        <v>579</v>
      </c>
      <c r="I134" s="62" t="s">
        <v>29</v>
      </c>
      <c r="J134" s="108">
        <v>49.4</v>
      </c>
      <c r="K134" s="116">
        <v>60</v>
      </c>
      <c r="L134" s="109">
        <f t="shared" si="7"/>
        <v>2964</v>
      </c>
      <c r="M134" s="158">
        <f>SUM(L134:L136)</f>
        <v>6760.2</v>
      </c>
      <c r="N134" s="116" t="s">
        <v>576</v>
      </c>
      <c r="O134" s="116" t="s">
        <v>577</v>
      </c>
      <c r="P134" s="116" t="s">
        <v>578</v>
      </c>
    </row>
    <row r="135" spans="1:16" s="53" customFormat="1" ht="65.25" customHeight="1">
      <c r="A135" s="116" t="s">
        <v>580</v>
      </c>
      <c r="B135" s="61"/>
      <c r="C135" s="61"/>
      <c r="D135" s="143"/>
      <c r="E135" s="139"/>
      <c r="F135" s="143"/>
      <c r="G135" s="143"/>
      <c r="H135" s="116" t="s">
        <v>584</v>
      </c>
      <c r="I135" s="62" t="s">
        <v>29</v>
      </c>
      <c r="J135" s="108">
        <v>46.78</v>
      </c>
      <c r="K135" s="116">
        <v>60</v>
      </c>
      <c r="L135" s="109">
        <f t="shared" si="7"/>
        <v>2806.8</v>
      </c>
      <c r="M135" s="139"/>
      <c r="N135" s="116" t="s">
        <v>581</v>
      </c>
      <c r="O135" s="116" t="s">
        <v>582</v>
      </c>
      <c r="P135" s="116" t="s">
        <v>583</v>
      </c>
    </row>
    <row r="136" spans="1:16" s="53" customFormat="1" ht="50.25" customHeight="1">
      <c r="A136" s="159" t="s">
        <v>585</v>
      </c>
      <c r="B136" s="160"/>
      <c r="C136" s="160"/>
      <c r="D136" s="161"/>
      <c r="E136" s="162"/>
      <c r="F136" s="143"/>
      <c r="G136" s="143"/>
      <c r="H136" s="116" t="s">
        <v>589</v>
      </c>
      <c r="I136" s="62" t="s">
        <v>29</v>
      </c>
      <c r="J136" s="163">
        <v>32.979999999999997</v>
      </c>
      <c r="K136" s="159">
        <v>30</v>
      </c>
      <c r="L136" s="164">
        <f t="shared" si="7"/>
        <v>989.39999999999986</v>
      </c>
      <c r="M136" s="162"/>
      <c r="N136" s="159" t="s">
        <v>586</v>
      </c>
      <c r="O136" s="159" t="s">
        <v>587</v>
      </c>
      <c r="P136" s="159" t="s">
        <v>588</v>
      </c>
    </row>
    <row r="137" spans="1:16" s="53" customFormat="1" ht="74.25" customHeight="1">
      <c r="A137" s="165" t="s">
        <v>593</v>
      </c>
      <c r="B137" s="62" t="s">
        <v>626</v>
      </c>
      <c r="C137" s="62" t="s">
        <v>601</v>
      </c>
      <c r="D137" s="144">
        <v>42156</v>
      </c>
      <c r="E137" s="116" t="s">
        <v>592</v>
      </c>
      <c r="F137" s="166">
        <v>42156</v>
      </c>
      <c r="G137" s="166" t="s">
        <v>629</v>
      </c>
      <c r="H137" s="116" t="s">
        <v>600</v>
      </c>
      <c r="I137" s="121" t="s">
        <v>29</v>
      </c>
      <c r="J137" s="135">
        <v>310</v>
      </c>
      <c r="K137" s="116">
        <v>15</v>
      </c>
      <c r="L137" s="109">
        <f t="shared" si="7"/>
        <v>4650</v>
      </c>
      <c r="M137" s="125">
        <v>4650</v>
      </c>
      <c r="N137" s="116" t="s">
        <v>40</v>
      </c>
      <c r="O137" s="116" t="s">
        <v>594</v>
      </c>
      <c r="P137" s="116" t="s">
        <v>595</v>
      </c>
    </row>
    <row r="138" spans="1:16" s="169" customFormat="1" ht="50.25" customHeight="1">
      <c r="A138" s="58" t="s">
        <v>409</v>
      </c>
      <c r="B138" s="140" t="s">
        <v>626</v>
      </c>
      <c r="C138" s="140" t="s">
        <v>509</v>
      </c>
      <c r="D138" s="106">
        <v>42144</v>
      </c>
      <c r="E138" s="61" t="s">
        <v>408</v>
      </c>
      <c r="F138" s="106">
        <v>42144</v>
      </c>
      <c r="G138" s="106" t="s">
        <v>630</v>
      </c>
      <c r="H138" s="62" t="s">
        <v>411</v>
      </c>
      <c r="I138" s="116" t="s">
        <v>29</v>
      </c>
      <c r="J138" s="167">
        <v>15.25</v>
      </c>
      <c r="K138" s="58">
        <v>500</v>
      </c>
      <c r="L138" s="168">
        <f t="shared" ref="L138:L170" si="8">J138*K138</f>
        <v>7625</v>
      </c>
      <c r="M138" s="153">
        <f>SUM(L138:L140)</f>
        <v>301625</v>
      </c>
      <c r="N138" s="58" t="s">
        <v>36</v>
      </c>
      <c r="O138" s="58" t="s">
        <v>37</v>
      </c>
      <c r="P138" s="58" t="s">
        <v>410</v>
      </c>
    </row>
    <row r="139" spans="1:16" s="169" customFormat="1" ht="24.75" customHeight="1">
      <c r="A139" s="61" t="s">
        <v>412</v>
      </c>
      <c r="B139" s="139"/>
      <c r="C139" s="139"/>
      <c r="D139" s="106"/>
      <c r="E139" s="61"/>
      <c r="F139" s="106"/>
      <c r="G139" s="106"/>
      <c r="H139" s="62" t="s">
        <v>416</v>
      </c>
      <c r="I139" s="116" t="s">
        <v>29</v>
      </c>
      <c r="J139" s="108">
        <v>25</v>
      </c>
      <c r="K139" s="62">
        <v>10000</v>
      </c>
      <c r="L139" s="109">
        <f t="shared" si="8"/>
        <v>250000</v>
      </c>
      <c r="M139" s="110"/>
      <c r="N139" s="61" t="s">
        <v>413</v>
      </c>
      <c r="O139" s="61" t="s">
        <v>414</v>
      </c>
      <c r="P139" s="61" t="s">
        <v>415</v>
      </c>
    </row>
    <row r="140" spans="1:16" s="169" customFormat="1" ht="24.75" customHeight="1">
      <c r="A140" s="61"/>
      <c r="B140" s="139"/>
      <c r="C140" s="139"/>
      <c r="D140" s="106"/>
      <c r="E140" s="61"/>
      <c r="F140" s="106"/>
      <c r="G140" s="106"/>
      <c r="H140" s="62" t="s">
        <v>417</v>
      </c>
      <c r="I140" s="116" t="s">
        <v>29</v>
      </c>
      <c r="J140" s="163">
        <v>22</v>
      </c>
      <c r="K140" s="170">
        <v>2000</v>
      </c>
      <c r="L140" s="164">
        <f t="shared" si="8"/>
        <v>44000</v>
      </c>
      <c r="M140" s="110"/>
      <c r="N140" s="61"/>
      <c r="O140" s="61"/>
      <c r="P140" s="61"/>
    </row>
    <row r="141" spans="1:16" s="169" customFormat="1" ht="59.25" customHeight="1">
      <c r="A141" s="62" t="s">
        <v>597</v>
      </c>
      <c r="B141" s="116" t="s">
        <v>626</v>
      </c>
      <c r="C141" s="116" t="s">
        <v>602</v>
      </c>
      <c r="D141" s="113">
        <v>42139</v>
      </c>
      <c r="E141" s="62" t="s">
        <v>596</v>
      </c>
      <c r="F141" s="113">
        <v>42139</v>
      </c>
      <c r="G141" s="113" t="s">
        <v>631</v>
      </c>
      <c r="H141" s="62" t="s">
        <v>599</v>
      </c>
      <c r="I141" s="171" t="s">
        <v>603</v>
      </c>
      <c r="J141" s="135">
        <v>3.89</v>
      </c>
      <c r="K141" s="62">
        <v>300</v>
      </c>
      <c r="L141" s="109">
        <f>J141*K141</f>
        <v>1167</v>
      </c>
      <c r="M141" s="109">
        <v>1167</v>
      </c>
      <c r="N141" s="62" t="s">
        <v>49</v>
      </c>
      <c r="O141" s="62" t="s">
        <v>50</v>
      </c>
      <c r="P141" s="62" t="s">
        <v>598</v>
      </c>
    </row>
    <row r="142" spans="1:16" s="169" customFormat="1" ht="59.25" customHeight="1">
      <c r="A142" s="58" t="s">
        <v>419</v>
      </c>
      <c r="B142" s="58" t="s">
        <v>626</v>
      </c>
      <c r="C142" s="116" t="s">
        <v>510</v>
      </c>
      <c r="D142" s="172">
        <v>42146</v>
      </c>
      <c r="E142" s="58" t="s">
        <v>418</v>
      </c>
      <c r="F142" s="113">
        <v>42146</v>
      </c>
      <c r="G142" s="113" t="s">
        <v>632</v>
      </c>
      <c r="H142" s="62" t="s">
        <v>423</v>
      </c>
      <c r="I142" s="116" t="s">
        <v>29</v>
      </c>
      <c r="J142" s="103">
        <v>278</v>
      </c>
      <c r="K142" s="58">
        <v>20</v>
      </c>
      <c r="L142" s="104">
        <f t="shared" si="8"/>
        <v>5560</v>
      </c>
      <c r="M142" s="109">
        <v>5560</v>
      </c>
      <c r="N142" s="58" t="s">
        <v>420</v>
      </c>
      <c r="O142" s="58" t="s">
        <v>421</v>
      </c>
      <c r="P142" s="58" t="s">
        <v>422</v>
      </c>
    </row>
    <row r="143" spans="1:16" s="169" customFormat="1" ht="56.25" customHeight="1">
      <c r="A143" s="58" t="s">
        <v>425</v>
      </c>
      <c r="B143" s="116" t="s">
        <v>626</v>
      </c>
      <c r="C143" s="173" t="s">
        <v>511</v>
      </c>
      <c r="D143" s="174">
        <v>42132</v>
      </c>
      <c r="E143" s="58" t="s">
        <v>424</v>
      </c>
      <c r="F143" s="172">
        <v>42132</v>
      </c>
      <c r="G143" s="172" t="s">
        <v>633</v>
      </c>
      <c r="H143" s="62" t="s">
        <v>429</v>
      </c>
      <c r="I143" s="116" t="s">
        <v>29</v>
      </c>
      <c r="J143" s="108">
        <v>482</v>
      </c>
      <c r="K143" s="62">
        <v>50</v>
      </c>
      <c r="L143" s="109">
        <f t="shared" si="8"/>
        <v>24100</v>
      </c>
      <c r="M143" s="109">
        <v>24100</v>
      </c>
      <c r="N143" s="62" t="s">
        <v>426</v>
      </c>
      <c r="O143" s="62" t="s">
        <v>427</v>
      </c>
      <c r="P143" s="62" t="s">
        <v>428</v>
      </c>
    </row>
    <row r="144" spans="1:16" s="169" customFormat="1" ht="24.75" customHeight="1">
      <c r="A144" s="175" t="s">
        <v>431</v>
      </c>
      <c r="B144" s="162" t="s">
        <v>626</v>
      </c>
      <c r="C144" s="162" t="s">
        <v>512</v>
      </c>
      <c r="D144" s="176">
        <v>42146</v>
      </c>
      <c r="E144" s="177" t="s">
        <v>430</v>
      </c>
      <c r="F144" s="106">
        <v>42146</v>
      </c>
      <c r="G144" s="106" t="s">
        <v>632</v>
      </c>
      <c r="H144" s="62" t="s">
        <v>434</v>
      </c>
      <c r="I144" s="116" t="s">
        <v>29</v>
      </c>
      <c r="J144" s="108">
        <v>95</v>
      </c>
      <c r="K144" s="62">
        <v>300</v>
      </c>
      <c r="L144" s="109">
        <f t="shared" si="8"/>
        <v>28500</v>
      </c>
      <c r="M144" s="110">
        <f>SUM(L144:L163)</f>
        <v>235497.5</v>
      </c>
      <c r="N144" s="61" t="s">
        <v>432</v>
      </c>
      <c r="O144" s="61" t="s">
        <v>228</v>
      </c>
      <c r="P144" s="61" t="s">
        <v>433</v>
      </c>
    </row>
    <row r="145" spans="1:16" s="169" customFormat="1" ht="24.75" customHeight="1">
      <c r="A145" s="178"/>
      <c r="B145" s="138"/>
      <c r="C145" s="138"/>
      <c r="D145" s="179"/>
      <c r="E145" s="180"/>
      <c r="F145" s="106"/>
      <c r="G145" s="106"/>
      <c r="H145" s="62" t="s">
        <v>435</v>
      </c>
      <c r="I145" s="116" t="s">
        <v>29</v>
      </c>
      <c r="J145" s="108">
        <v>90</v>
      </c>
      <c r="K145" s="62">
        <v>100</v>
      </c>
      <c r="L145" s="109">
        <f t="shared" si="8"/>
        <v>9000</v>
      </c>
      <c r="M145" s="61"/>
      <c r="N145" s="61"/>
      <c r="O145" s="61"/>
      <c r="P145" s="61"/>
    </row>
    <row r="146" spans="1:16" s="169" customFormat="1" ht="24.75" customHeight="1">
      <c r="A146" s="178"/>
      <c r="B146" s="138"/>
      <c r="C146" s="138"/>
      <c r="D146" s="179"/>
      <c r="E146" s="180"/>
      <c r="F146" s="106"/>
      <c r="G146" s="106"/>
      <c r="H146" s="62" t="s">
        <v>436</v>
      </c>
      <c r="I146" s="116" t="s">
        <v>29</v>
      </c>
      <c r="J146" s="108">
        <v>62</v>
      </c>
      <c r="K146" s="62">
        <v>800</v>
      </c>
      <c r="L146" s="109">
        <f t="shared" si="8"/>
        <v>49600</v>
      </c>
      <c r="M146" s="61"/>
      <c r="N146" s="61"/>
      <c r="O146" s="61"/>
      <c r="P146" s="61"/>
    </row>
    <row r="147" spans="1:16" s="169" customFormat="1" ht="24.75" customHeight="1">
      <c r="A147" s="181"/>
      <c r="B147" s="138"/>
      <c r="C147" s="138"/>
      <c r="D147" s="179"/>
      <c r="E147" s="180"/>
      <c r="F147" s="106"/>
      <c r="G147" s="106"/>
      <c r="H147" s="62" t="s">
        <v>437</v>
      </c>
      <c r="I147" s="116" t="s">
        <v>29</v>
      </c>
      <c r="J147" s="108">
        <v>38</v>
      </c>
      <c r="K147" s="62">
        <v>100</v>
      </c>
      <c r="L147" s="109">
        <f t="shared" si="8"/>
        <v>3800</v>
      </c>
      <c r="M147" s="61"/>
      <c r="N147" s="61"/>
      <c r="O147" s="61"/>
      <c r="P147" s="61"/>
    </row>
    <row r="148" spans="1:16" s="169" customFormat="1" ht="24.75" customHeight="1">
      <c r="A148" s="175" t="s">
        <v>438</v>
      </c>
      <c r="B148" s="138"/>
      <c r="C148" s="138"/>
      <c r="D148" s="179"/>
      <c r="E148" s="180"/>
      <c r="F148" s="106"/>
      <c r="G148" s="106"/>
      <c r="H148" s="62" t="s">
        <v>441</v>
      </c>
      <c r="I148" s="116" t="s">
        <v>29</v>
      </c>
      <c r="J148" s="108">
        <v>100</v>
      </c>
      <c r="K148" s="62">
        <v>300</v>
      </c>
      <c r="L148" s="109">
        <f t="shared" si="8"/>
        <v>30000</v>
      </c>
      <c r="M148" s="61"/>
      <c r="N148" s="61" t="s">
        <v>439</v>
      </c>
      <c r="O148" s="61" t="s">
        <v>165</v>
      </c>
      <c r="P148" s="61" t="s">
        <v>440</v>
      </c>
    </row>
    <row r="149" spans="1:16" s="169" customFormat="1" ht="24.75" customHeight="1">
      <c r="A149" s="178"/>
      <c r="B149" s="138"/>
      <c r="C149" s="138"/>
      <c r="D149" s="179"/>
      <c r="E149" s="180"/>
      <c r="F149" s="106"/>
      <c r="G149" s="106"/>
      <c r="H149" s="62" t="s">
        <v>442</v>
      </c>
      <c r="I149" s="116" t="s">
        <v>29</v>
      </c>
      <c r="J149" s="108">
        <v>61</v>
      </c>
      <c r="K149" s="62">
        <v>300</v>
      </c>
      <c r="L149" s="109">
        <f t="shared" si="8"/>
        <v>18300</v>
      </c>
      <c r="M149" s="61"/>
      <c r="N149" s="61"/>
      <c r="O149" s="61"/>
      <c r="P149" s="61"/>
    </row>
    <row r="150" spans="1:16" s="169" customFormat="1" ht="24.75" customHeight="1">
      <c r="A150" s="178"/>
      <c r="B150" s="138"/>
      <c r="C150" s="138"/>
      <c r="D150" s="179"/>
      <c r="E150" s="180"/>
      <c r="F150" s="106"/>
      <c r="G150" s="106"/>
      <c r="H150" s="62" t="s">
        <v>443</v>
      </c>
      <c r="I150" s="116" t="s">
        <v>29</v>
      </c>
      <c r="J150" s="108">
        <v>52</v>
      </c>
      <c r="K150" s="62">
        <v>60</v>
      </c>
      <c r="L150" s="109">
        <f t="shared" si="8"/>
        <v>3120</v>
      </c>
      <c r="M150" s="61"/>
      <c r="N150" s="61"/>
      <c r="O150" s="61"/>
      <c r="P150" s="61"/>
    </row>
    <row r="151" spans="1:16" s="169" customFormat="1" ht="24.75" customHeight="1">
      <c r="A151" s="178"/>
      <c r="B151" s="138"/>
      <c r="C151" s="138"/>
      <c r="D151" s="179"/>
      <c r="E151" s="180"/>
      <c r="F151" s="106"/>
      <c r="G151" s="106"/>
      <c r="H151" s="62" t="s">
        <v>444</v>
      </c>
      <c r="I151" s="116" t="s">
        <v>29</v>
      </c>
      <c r="J151" s="108">
        <v>87</v>
      </c>
      <c r="K151" s="62">
        <v>20</v>
      </c>
      <c r="L151" s="109">
        <f t="shared" si="8"/>
        <v>1740</v>
      </c>
      <c r="M151" s="61"/>
      <c r="N151" s="61"/>
      <c r="O151" s="61"/>
      <c r="P151" s="61"/>
    </row>
    <row r="152" spans="1:16" s="169" customFormat="1" ht="24.75" customHeight="1">
      <c r="A152" s="178"/>
      <c r="B152" s="138"/>
      <c r="C152" s="138"/>
      <c r="D152" s="179"/>
      <c r="E152" s="180"/>
      <c r="F152" s="106"/>
      <c r="G152" s="106"/>
      <c r="H152" s="62" t="s">
        <v>445</v>
      </c>
      <c r="I152" s="116" t="s">
        <v>29</v>
      </c>
      <c r="J152" s="108">
        <v>80</v>
      </c>
      <c r="K152" s="62">
        <v>20</v>
      </c>
      <c r="L152" s="109">
        <f t="shared" si="8"/>
        <v>1600</v>
      </c>
      <c r="M152" s="61"/>
      <c r="N152" s="61"/>
      <c r="O152" s="61"/>
      <c r="P152" s="61"/>
    </row>
    <row r="153" spans="1:16" s="169" customFormat="1" ht="24.75" customHeight="1">
      <c r="A153" s="181"/>
      <c r="B153" s="138"/>
      <c r="C153" s="138"/>
      <c r="D153" s="179"/>
      <c r="E153" s="180"/>
      <c r="F153" s="106"/>
      <c r="G153" s="106"/>
      <c r="H153" s="62" t="s">
        <v>446</v>
      </c>
      <c r="I153" s="116" t="s">
        <v>29</v>
      </c>
      <c r="J153" s="108">
        <v>88</v>
      </c>
      <c r="K153" s="62">
        <v>10</v>
      </c>
      <c r="L153" s="109">
        <f t="shared" si="8"/>
        <v>880</v>
      </c>
      <c r="M153" s="61"/>
      <c r="N153" s="61"/>
      <c r="O153" s="61"/>
      <c r="P153" s="61"/>
    </row>
    <row r="154" spans="1:16" s="169" customFormat="1" ht="37.5" customHeight="1">
      <c r="A154" s="114" t="s">
        <v>447</v>
      </c>
      <c r="B154" s="138"/>
      <c r="C154" s="138"/>
      <c r="D154" s="179"/>
      <c r="E154" s="180"/>
      <c r="F154" s="106"/>
      <c r="G154" s="106"/>
      <c r="H154" s="62" t="s">
        <v>451</v>
      </c>
      <c r="I154" s="116" t="s">
        <v>29</v>
      </c>
      <c r="J154" s="108">
        <v>61.15</v>
      </c>
      <c r="K154" s="62">
        <v>400</v>
      </c>
      <c r="L154" s="109">
        <f t="shared" si="8"/>
        <v>24460</v>
      </c>
      <c r="M154" s="61"/>
      <c r="N154" s="62" t="s">
        <v>448</v>
      </c>
      <c r="O154" s="62" t="s">
        <v>449</v>
      </c>
      <c r="P154" s="62" t="s">
        <v>450</v>
      </c>
    </row>
    <row r="155" spans="1:16" s="169" customFormat="1" ht="58.5" customHeight="1">
      <c r="A155" s="114" t="s">
        <v>452</v>
      </c>
      <c r="B155" s="138"/>
      <c r="C155" s="138"/>
      <c r="D155" s="179"/>
      <c r="E155" s="180"/>
      <c r="F155" s="106"/>
      <c r="G155" s="106"/>
      <c r="H155" s="62" t="s">
        <v>454</v>
      </c>
      <c r="I155" s="116" t="s">
        <v>29</v>
      </c>
      <c r="J155" s="108">
        <v>64</v>
      </c>
      <c r="K155" s="62">
        <v>10</v>
      </c>
      <c r="L155" s="109">
        <f t="shared" si="8"/>
        <v>640</v>
      </c>
      <c r="M155" s="61"/>
      <c r="N155" s="62" t="s">
        <v>216</v>
      </c>
      <c r="O155" s="62" t="s">
        <v>217</v>
      </c>
      <c r="P155" s="62" t="s">
        <v>453</v>
      </c>
    </row>
    <row r="156" spans="1:16" s="169" customFormat="1" ht="39" customHeight="1">
      <c r="A156" s="175" t="s">
        <v>455</v>
      </c>
      <c r="B156" s="138"/>
      <c r="C156" s="138"/>
      <c r="D156" s="179"/>
      <c r="E156" s="180"/>
      <c r="F156" s="106"/>
      <c r="G156" s="106"/>
      <c r="H156" s="62" t="s">
        <v>459</v>
      </c>
      <c r="I156" s="116" t="s">
        <v>29</v>
      </c>
      <c r="J156" s="108">
        <v>74.28</v>
      </c>
      <c r="K156" s="62">
        <v>200</v>
      </c>
      <c r="L156" s="109">
        <f t="shared" si="8"/>
        <v>14856</v>
      </c>
      <c r="M156" s="61"/>
      <c r="N156" s="61" t="s">
        <v>456</v>
      </c>
      <c r="O156" s="61" t="s">
        <v>457</v>
      </c>
      <c r="P156" s="61" t="s">
        <v>458</v>
      </c>
    </row>
    <row r="157" spans="1:16" s="169" customFormat="1" ht="40.5" customHeight="1">
      <c r="A157" s="181"/>
      <c r="B157" s="138"/>
      <c r="C157" s="138"/>
      <c r="D157" s="179"/>
      <c r="E157" s="180"/>
      <c r="F157" s="106"/>
      <c r="G157" s="106"/>
      <c r="H157" s="62" t="s">
        <v>460</v>
      </c>
      <c r="I157" s="116" t="s">
        <v>29</v>
      </c>
      <c r="J157" s="108">
        <v>102.39</v>
      </c>
      <c r="K157" s="62">
        <v>200</v>
      </c>
      <c r="L157" s="109">
        <f t="shared" si="8"/>
        <v>20478</v>
      </c>
      <c r="M157" s="61"/>
      <c r="N157" s="61"/>
      <c r="O157" s="61"/>
      <c r="P157" s="61"/>
    </row>
    <row r="158" spans="1:16" s="169" customFormat="1" ht="67.5" customHeight="1">
      <c r="A158" s="182" t="s">
        <v>461</v>
      </c>
      <c r="B158" s="138"/>
      <c r="C158" s="138"/>
      <c r="D158" s="179"/>
      <c r="E158" s="180"/>
      <c r="F158" s="106"/>
      <c r="G158" s="106"/>
      <c r="H158" s="62" t="s">
        <v>465</v>
      </c>
      <c r="I158" s="116" t="s">
        <v>29</v>
      </c>
      <c r="J158" s="108">
        <v>119.02</v>
      </c>
      <c r="K158" s="62">
        <v>10</v>
      </c>
      <c r="L158" s="109">
        <f t="shared" si="8"/>
        <v>1190.2</v>
      </c>
      <c r="M158" s="61"/>
      <c r="N158" s="62" t="s">
        <v>462</v>
      </c>
      <c r="O158" s="62" t="s">
        <v>463</v>
      </c>
      <c r="P158" s="62" t="s">
        <v>464</v>
      </c>
    </row>
    <row r="159" spans="1:16" s="169" customFormat="1" ht="24.75" customHeight="1">
      <c r="A159" s="177" t="s">
        <v>466</v>
      </c>
      <c r="B159" s="138"/>
      <c r="C159" s="138"/>
      <c r="D159" s="179"/>
      <c r="E159" s="180"/>
      <c r="F159" s="106"/>
      <c r="G159" s="106"/>
      <c r="H159" s="62" t="s">
        <v>470</v>
      </c>
      <c r="I159" s="116" t="s">
        <v>29</v>
      </c>
      <c r="J159" s="108">
        <v>81.900000000000006</v>
      </c>
      <c r="K159" s="62">
        <v>300</v>
      </c>
      <c r="L159" s="109">
        <f t="shared" si="8"/>
        <v>24570</v>
      </c>
      <c r="M159" s="61"/>
      <c r="N159" s="61" t="s">
        <v>467</v>
      </c>
      <c r="O159" s="61" t="s">
        <v>468</v>
      </c>
      <c r="P159" s="61" t="s">
        <v>469</v>
      </c>
    </row>
    <row r="160" spans="1:16" s="169" customFormat="1" ht="24.75" customHeight="1">
      <c r="A160" s="180"/>
      <c r="B160" s="138"/>
      <c r="C160" s="138"/>
      <c r="D160" s="179"/>
      <c r="E160" s="180"/>
      <c r="F160" s="106"/>
      <c r="G160" s="106"/>
      <c r="H160" s="62" t="s">
        <v>471</v>
      </c>
      <c r="I160" s="116" t="s">
        <v>29</v>
      </c>
      <c r="J160" s="108">
        <v>84.96</v>
      </c>
      <c r="K160" s="62">
        <v>10</v>
      </c>
      <c r="L160" s="109">
        <f t="shared" si="8"/>
        <v>849.59999999999991</v>
      </c>
      <c r="M160" s="61"/>
      <c r="N160" s="61"/>
      <c r="O160" s="61"/>
      <c r="P160" s="61"/>
    </row>
    <row r="161" spans="1:16" s="169" customFormat="1" ht="24.75" customHeight="1">
      <c r="A161" s="180"/>
      <c r="B161" s="138"/>
      <c r="C161" s="138"/>
      <c r="D161" s="179"/>
      <c r="E161" s="180"/>
      <c r="F161" s="106"/>
      <c r="G161" s="106"/>
      <c r="H161" s="62" t="s">
        <v>472</v>
      </c>
      <c r="I161" s="116" t="s">
        <v>29</v>
      </c>
      <c r="J161" s="108">
        <v>63.79</v>
      </c>
      <c r="K161" s="62">
        <v>10</v>
      </c>
      <c r="L161" s="109">
        <f t="shared" si="8"/>
        <v>637.9</v>
      </c>
      <c r="M161" s="61"/>
      <c r="N161" s="61"/>
      <c r="O161" s="61"/>
      <c r="P161" s="61"/>
    </row>
    <row r="162" spans="1:16" s="169" customFormat="1" ht="24.75" customHeight="1">
      <c r="A162" s="180"/>
      <c r="B162" s="138"/>
      <c r="C162" s="138"/>
      <c r="D162" s="179"/>
      <c r="E162" s="180"/>
      <c r="F162" s="106"/>
      <c r="G162" s="106"/>
      <c r="H162" s="62" t="s">
        <v>473</v>
      </c>
      <c r="I162" s="116" t="s">
        <v>29</v>
      </c>
      <c r="J162" s="108">
        <v>63.79</v>
      </c>
      <c r="K162" s="62">
        <v>10</v>
      </c>
      <c r="L162" s="109">
        <f t="shared" si="8"/>
        <v>637.9</v>
      </c>
      <c r="M162" s="61"/>
      <c r="N162" s="61"/>
      <c r="O162" s="61"/>
      <c r="P162" s="61"/>
    </row>
    <row r="163" spans="1:16" s="169" customFormat="1" ht="24.75" customHeight="1">
      <c r="A163" s="183"/>
      <c r="B163" s="140"/>
      <c r="C163" s="140"/>
      <c r="D163" s="184"/>
      <c r="E163" s="183"/>
      <c r="F163" s="106"/>
      <c r="G163" s="106"/>
      <c r="H163" s="62" t="s">
        <v>474</v>
      </c>
      <c r="I163" s="116" t="s">
        <v>29</v>
      </c>
      <c r="J163" s="108">
        <v>63.79</v>
      </c>
      <c r="K163" s="116">
        <v>10</v>
      </c>
      <c r="L163" s="109">
        <f t="shared" si="8"/>
        <v>637.9</v>
      </c>
      <c r="M163" s="61"/>
      <c r="N163" s="61"/>
      <c r="O163" s="61"/>
      <c r="P163" s="61"/>
    </row>
    <row r="164" spans="1:16" s="169" customFormat="1" ht="75" customHeight="1">
      <c r="A164" s="114" t="s">
        <v>476</v>
      </c>
      <c r="B164" s="116" t="s">
        <v>626</v>
      </c>
      <c r="C164" s="116" t="s">
        <v>513</v>
      </c>
      <c r="D164" s="113">
        <v>42146</v>
      </c>
      <c r="E164" s="62" t="s">
        <v>475</v>
      </c>
      <c r="F164" s="113">
        <v>42146</v>
      </c>
      <c r="G164" s="113" t="s">
        <v>632</v>
      </c>
      <c r="H164" s="62" t="s">
        <v>479</v>
      </c>
      <c r="I164" s="116" t="s">
        <v>29</v>
      </c>
      <c r="J164" s="108">
        <v>24.96</v>
      </c>
      <c r="K164" s="62">
        <v>300</v>
      </c>
      <c r="L164" s="109">
        <f t="shared" si="8"/>
        <v>7488</v>
      </c>
      <c r="M164" s="109">
        <v>7488</v>
      </c>
      <c r="N164" s="62" t="s">
        <v>477</v>
      </c>
      <c r="O164" s="62" t="s">
        <v>312</v>
      </c>
      <c r="P164" s="62" t="s">
        <v>478</v>
      </c>
    </row>
    <row r="165" spans="1:16" s="169" customFormat="1" ht="62.25" customHeight="1">
      <c r="A165" s="185" t="s">
        <v>481</v>
      </c>
      <c r="B165" s="162" t="s">
        <v>626</v>
      </c>
      <c r="C165" s="162" t="s">
        <v>514</v>
      </c>
      <c r="D165" s="161">
        <v>42146</v>
      </c>
      <c r="E165" s="162" t="s">
        <v>480</v>
      </c>
      <c r="F165" s="141">
        <v>42146</v>
      </c>
      <c r="G165" s="141" t="s">
        <v>632</v>
      </c>
      <c r="H165" s="116" t="s">
        <v>483</v>
      </c>
      <c r="I165" s="116" t="s">
        <v>29</v>
      </c>
      <c r="J165" s="108">
        <v>185</v>
      </c>
      <c r="K165" s="116">
        <v>12</v>
      </c>
      <c r="L165" s="109">
        <f t="shared" si="8"/>
        <v>2220</v>
      </c>
      <c r="M165" s="158">
        <f>SUM(L165:L172)</f>
        <v>278717</v>
      </c>
      <c r="N165" s="116" t="s">
        <v>482</v>
      </c>
      <c r="O165" s="116" t="s">
        <v>165</v>
      </c>
      <c r="P165" s="116" t="s">
        <v>166</v>
      </c>
    </row>
    <row r="166" spans="1:16" s="169" customFormat="1" ht="49.5" customHeight="1">
      <c r="A166" s="159" t="s">
        <v>484</v>
      </c>
      <c r="B166" s="138"/>
      <c r="C166" s="138"/>
      <c r="D166" s="186"/>
      <c r="E166" s="138"/>
      <c r="F166" s="143"/>
      <c r="G166" s="143"/>
      <c r="H166" s="116" t="s">
        <v>488</v>
      </c>
      <c r="I166" s="116" t="s">
        <v>29</v>
      </c>
      <c r="J166" s="108">
        <v>220</v>
      </c>
      <c r="K166" s="116">
        <v>20</v>
      </c>
      <c r="L166" s="109">
        <f t="shared" si="8"/>
        <v>4400</v>
      </c>
      <c r="M166" s="139"/>
      <c r="N166" s="116" t="s">
        <v>485</v>
      </c>
      <c r="O166" s="116" t="s">
        <v>486</v>
      </c>
      <c r="P166" s="116" t="s">
        <v>487</v>
      </c>
    </row>
    <row r="167" spans="1:16" s="169" customFormat="1" ht="61.5" customHeight="1">
      <c r="A167" s="116" t="s">
        <v>489</v>
      </c>
      <c r="B167" s="138"/>
      <c r="C167" s="138"/>
      <c r="D167" s="186"/>
      <c r="E167" s="138"/>
      <c r="F167" s="143"/>
      <c r="G167" s="143"/>
      <c r="H167" s="116" t="s">
        <v>493</v>
      </c>
      <c r="I167" s="116" t="s">
        <v>29</v>
      </c>
      <c r="J167" s="108">
        <v>220</v>
      </c>
      <c r="K167" s="116">
        <v>100</v>
      </c>
      <c r="L167" s="109">
        <f t="shared" si="8"/>
        <v>22000</v>
      </c>
      <c r="M167" s="139"/>
      <c r="N167" s="116" t="s">
        <v>490</v>
      </c>
      <c r="O167" s="116" t="s">
        <v>491</v>
      </c>
      <c r="P167" s="116" t="s">
        <v>492</v>
      </c>
    </row>
    <row r="168" spans="1:16" s="169" customFormat="1" ht="24.75" customHeight="1">
      <c r="A168" s="187" t="s">
        <v>494</v>
      </c>
      <c r="B168" s="138"/>
      <c r="C168" s="138"/>
      <c r="D168" s="186"/>
      <c r="E168" s="138"/>
      <c r="F168" s="143"/>
      <c r="G168" s="143"/>
      <c r="H168" s="116" t="s">
        <v>498</v>
      </c>
      <c r="I168" s="116" t="s">
        <v>29</v>
      </c>
      <c r="J168" s="108">
        <v>208</v>
      </c>
      <c r="K168" s="116">
        <v>600</v>
      </c>
      <c r="L168" s="109">
        <f t="shared" si="8"/>
        <v>124800</v>
      </c>
      <c r="M168" s="139"/>
      <c r="N168" s="139" t="s">
        <v>495</v>
      </c>
      <c r="O168" s="139" t="s">
        <v>496</v>
      </c>
      <c r="P168" s="139" t="s">
        <v>497</v>
      </c>
    </row>
    <row r="169" spans="1:16" s="169" customFormat="1" ht="24.75" customHeight="1">
      <c r="A169" s="187"/>
      <c r="B169" s="138"/>
      <c r="C169" s="138"/>
      <c r="D169" s="186"/>
      <c r="E169" s="138"/>
      <c r="F169" s="143"/>
      <c r="G169" s="143"/>
      <c r="H169" s="116" t="s">
        <v>499</v>
      </c>
      <c r="I169" s="116" t="s">
        <v>29</v>
      </c>
      <c r="J169" s="108">
        <v>307.89999999999998</v>
      </c>
      <c r="K169" s="116">
        <v>200</v>
      </c>
      <c r="L169" s="109">
        <f t="shared" si="8"/>
        <v>61579.999999999993</v>
      </c>
      <c r="M169" s="139"/>
      <c r="N169" s="139"/>
      <c r="O169" s="139"/>
      <c r="P169" s="139"/>
    </row>
    <row r="170" spans="1:16" s="169" customFormat="1" ht="24.75" customHeight="1">
      <c r="A170" s="187"/>
      <c r="B170" s="138"/>
      <c r="C170" s="138"/>
      <c r="D170" s="186"/>
      <c r="E170" s="138"/>
      <c r="F170" s="143"/>
      <c r="G170" s="143"/>
      <c r="H170" s="116" t="s">
        <v>500</v>
      </c>
      <c r="I170" s="116" t="s">
        <v>29</v>
      </c>
      <c r="J170" s="108">
        <v>307.79000000000002</v>
      </c>
      <c r="K170" s="116">
        <v>100</v>
      </c>
      <c r="L170" s="109">
        <f t="shared" si="8"/>
        <v>30779.000000000004</v>
      </c>
      <c r="M170" s="139"/>
      <c r="N170" s="139"/>
      <c r="O170" s="139"/>
      <c r="P170" s="139"/>
    </row>
    <row r="171" spans="1:16" s="169" customFormat="1" ht="24.75" customHeight="1">
      <c r="A171" s="187"/>
      <c r="B171" s="138"/>
      <c r="C171" s="138"/>
      <c r="D171" s="186"/>
      <c r="E171" s="138"/>
      <c r="F171" s="143"/>
      <c r="G171" s="143"/>
      <c r="H171" s="116" t="s">
        <v>501</v>
      </c>
      <c r="I171" s="116" t="s">
        <v>29</v>
      </c>
      <c r="J171" s="108">
        <v>307.89999999999998</v>
      </c>
      <c r="K171" s="116">
        <v>100</v>
      </c>
      <c r="L171" s="109">
        <f t="shared" ref="L171:L194" si="9">J171*K171</f>
        <v>30789.999999999996</v>
      </c>
      <c r="M171" s="139"/>
      <c r="N171" s="139"/>
      <c r="O171" s="139"/>
      <c r="P171" s="139"/>
    </row>
    <row r="172" spans="1:16" s="169" customFormat="1" ht="24.75" customHeight="1">
      <c r="A172" s="187"/>
      <c r="B172" s="138"/>
      <c r="C172" s="138"/>
      <c r="D172" s="186"/>
      <c r="E172" s="138"/>
      <c r="F172" s="161"/>
      <c r="G172" s="161"/>
      <c r="H172" s="116" t="s">
        <v>502</v>
      </c>
      <c r="I172" s="116" t="s">
        <v>29</v>
      </c>
      <c r="J172" s="108">
        <v>179</v>
      </c>
      <c r="K172" s="116">
        <v>12</v>
      </c>
      <c r="L172" s="109">
        <f t="shared" si="9"/>
        <v>2148</v>
      </c>
      <c r="M172" s="139"/>
      <c r="N172" s="139"/>
      <c r="O172" s="139"/>
      <c r="P172" s="139"/>
    </row>
    <row r="173" spans="1:16" s="169" customFormat="1" ht="82.5" customHeight="1">
      <c r="A173" s="165" t="s">
        <v>504</v>
      </c>
      <c r="B173" s="116" t="s">
        <v>626</v>
      </c>
      <c r="C173" s="116" t="s">
        <v>515</v>
      </c>
      <c r="D173" s="144">
        <v>42132</v>
      </c>
      <c r="E173" s="116" t="s">
        <v>503</v>
      </c>
      <c r="F173" s="144">
        <v>42132</v>
      </c>
      <c r="G173" s="144" t="s">
        <v>633</v>
      </c>
      <c r="H173" s="116" t="s">
        <v>508</v>
      </c>
      <c r="I173" s="116" t="s">
        <v>29</v>
      </c>
      <c r="J173" s="108">
        <v>32.9</v>
      </c>
      <c r="K173" s="116">
        <v>80</v>
      </c>
      <c r="L173" s="109">
        <f t="shared" si="9"/>
        <v>2632</v>
      </c>
      <c r="M173" s="109">
        <v>2632</v>
      </c>
      <c r="N173" s="116" t="s">
        <v>505</v>
      </c>
      <c r="O173" s="116" t="s">
        <v>506</v>
      </c>
      <c r="P173" s="116" t="s">
        <v>507</v>
      </c>
    </row>
    <row r="174" spans="1:16" s="169" customFormat="1" ht="24.75" customHeight="1">
      <c r="A174" s="188" t="s">
        <v>360</v>
      </c>
      <c r="B174" s="162" t="s">
        <v>626</v>
      </c>
      <c r="C174" s="162" t="s">
        <v>33</v>
      </c>
      <c r="D174" s="189">
        <v>42129</v>
      </c>
      <c r="E174" s="160" t="s">
        <v>359</v>
      </c>
      <c r="F174" s="101">
        <v>42129</v>
      </c>
      <c r="G174" s="101" t="s">
        <v>634</v>
      </c>
      <c r="H174" s="62" t="s">
        <v>364</v>
      </c>
      <c r="I174" s="116" t="s">
        <v>29</v>
      </c>
      <c r="J174" s="108">
        <v>12</v>
      </c>
      <c r="K174" s="62">
        <v>300</v>
      </c>
      <c r="L174" s="109">
        <f t="shared" si="9"/>
        <v>3600</v>
      </c>
      <c r="M174" s="110">
        <f>SUM(L174:L177)</f>
        <v>20176</v>
      </c>
      <c r="N174" s="61" t="s">
        <v>361</v>
      </c>
      <c r="O174" s="61" t="s">
        <v>362</v>
      </c>
      <c r="P174" s="61" t="s">
        <v>363</v>
      </c>
    </row>
    <row r="175" spans="1:16" s="169" customFormat="1" ht="24.75" customHeight="1">
      <c r="A175" s="190"/>
      <c r="B175" s="138"/>
      <c r="C175" s="138"/>
      <c r="D175" s="130"/>
      <c r="E175" s="127"/>
      <c r="F175" s="106"/>
      <c r="G175" s="106"/>
      <c r="H175" s="62" t="s">
        <v>365</v>
      </c>
      <c r="I175" s="116" t="s">
        <v>29</v>
      </c>
      <c r="J175" s="108">
        <v>8</v>
      </c>
      <c r="K175" s="62">
        <v>300</v>
      </c>
      <c r="L175" s="109">
        <f t="shared" si="9"/>
        <v>2400</v>
      </c>
      <c r="M175" s="110"/>
      <c r="N175" s="61"/>
      <c r="O175" s="61"/>
      <c r="P175" s="61"/>
    </row>
    <row r="176" spans="1:16" s="169" customFormat="1" ht="24.75" customHeight="1">
      <c r="A176" s="177" t="s">
        <v>366</v>
      </c>
      <c r="B176" s="138"/>
      <c r="C176" s="138"/>
      <c r="D176" s="130"/>
      <c r="E176" s="127"/>
      <c r="F176" s="106"/>
      <c r="G176" s="106"/>
      <c r="H176" s="62" t="s">
        <v>367</v>
      </c>
      <c r="I176" s="116" t="s">
        <v>29</v>
      </c>
      <c r="J176" s="108">
        <v>46</v>
      </c>
      <c r="K176" s="62">
        <v>300</v>
      </c>
      <c r="L176" s="109">
        <f t="shared" si="9"/>
        <v>13800</v>
      </c>
      <c r="M176" s="110"/>
      <c r="N176" s="61" t="s">
        <v>200</v>
      </c>
      <c r="O176" s="61" t="s">
        <v>30</v>
      </c>
      <c r="P176" s="61" t="s">
        <v>34</v>
      </c>
    </row>
    <row r="177" spans="1:16" s="169" customFormat="1" ht="24.75" customHeight="1">
      <c r="A177" s="183"/>
      <c r="B177" s="140"/>
      <c r="C177" s="140"/>
      <c r="D177" s="101"/>
      <c r="E177" s="55"/>
      <c r="F177" s="106"/>
      <c r="G177" s="106"/>
      <c r="H177" s="62" t="s">
        <v>368</v>
      </c>
      <c r="I177" s="116" t="s">
        <v>29</v>
      </c>
      <c r="J177" s="108">
        <v>18.8</v>
      </c>
      <c r="K177" s="62">
        <v>20</v>
      </c>
      <c r="L177" s="109">
        <f t="shared" si="9"/>
        <v>376</v>
      </c>
      <c r="M177" s="110"/>
      <c r="N177" s="61"/>
      <c r="O177" s="61"/>
      <c r="P177" s="61"/>
    </row>
    <row r="178" spans="1:16" s="169" customFormat="1" ht="54" customHeight="1">
      <c r="A178" s="114" t="s">
        <v>370</v>
      </c>
      <c r="B178" s="162" t="s">
        <v>626</v>
      </c>
      <c r="C178" s="162" t="s">
        <v>113</v>
      </c>
      <c r="D178" s="189">
        <v>42130</v>
      </c>
      <c r="E178" s="162" t="s">
        <v>369</v>
      </c>
      <c r="F178" s="106">
        <v>42130</v>
      </c>
      <c r="G178" s="106" t="s">
        <v>635</v>
      </c>
      <c r="H178" s="62" t="s">
        <v>373</v>
      </c>
      <c r="I178" s="116" t="s">
        <v>516</v>
      </c>
      <c r="J178" s="108">
        <v>48.5</v>
      </c>
      <c r="K178" s="62">
        <v>60</v>
      </c>
      <c r="L178" s="109">
        <f t="shared" si="9"/>
        <v>2910</v>
      </c>
      <c r="M178" s="110">
        <f>SUM(L178:L190)</f>
        <v>112672</v>
      </c>
      <c r="N178" s="62" t="s">
        <v>371</v>
      </c>
      <c r="O178" s="62" t="s">
        <v>256</v>
      </c>
      <c r="P178" s="62" t="s">
        <v>372</v>
      </c>
    </row>
    <row r="179" spans="1:16" s="169" customFormat="1" ht="54" customHeight="1">
      <c r="A179" s="123" t="s">
        <v>374</v>
      </c>
      <c r="B179" s="138"/>
      <c r="C179" s="138"/>
      <c r="D179" s="130"/>
      <c r="E179" s="138"/>
      <c r="F179" s="106"/>
      <c r="G179" s="106"/>
      <c r="H179" s="62" t="s">
        <v>377</v>
      </c>
      <c r="I179" s="116" t="s">
        <v>517</v>
      </c>
      <c r="J179" s="108">
        <v>4</v>
      </c>
      <c r="K179" s="62">
        <v>800</v>
      </c>
      <c r="L179" s="109">
        <f t="shared" si="9"/>
        <v>3200</v>
      </c>
      <c r="M179" s="110"/>
      <c r="N179" s="61" t="s">
        <v>375</v>
      </c>
      <c r="O179" s="61" t="s">
        <v>291</v>
      </c>
      <c r="P179" s="61" t="s">
        <v>376</v>
      </c>
    </row>
    <row r="180" spans="1:16" s="169" customFormat="1" ht="54" customHeight="1">
      <c r="A180" s="102"/>
      <c r="B180" s="138"/>
      <c r="C180" s="138"/>
      <c r="D180" s="130"/>
      <c r="E180" s="138"/>
      <c r="F180" s="106"/>
      <c r="G180" s="106"/>
      <c r="H180" s="62" t="s">
        <v>378</v>
      </c>
      <c r="I180" s="116" t="s">
        <v>29</v>
      </c>
      <c r="J180" s="108">
        <v>1.4</v>
      </c>
      <c r="K180" s="62">
        <v>6000</v>
      </c>
      <c r="L180" s="109">
        <f t="shared" si="9"/>
        <v>8400</v>
      </c>
      <c r="M180" s="110"/>
      <c r="N180" s="61"/>
      <c r="O180" s="61"/>
      <c r="P180" s="61"/>
    </row>
    <row r="181" spans="1:16" s="169" customFormat="1" ht="54" customHeight="1">
      <c r="A181" s="175" t="s">
        <v>379</v>
      </c>
      <c r="B181" s="138"/>
      <c r="C181" s="138"/>
      <c r="D181" s="130"/>
      <c r="E181" s="138"/>
      <c r="F181" s="106"/>
      <c r="G181" s="106"/>
      <c r="H181" s="62" t="s">
        <v>382</v>
      </c>
      <c r="I181" s="116" t="s">
        <v>518</v>
      </c>
      <c r="J181" s="108">
        <v>113</v>
      </c>
      <c r="K181" s="62">
        <v>50</v>
      </c>
      <c r="L181" s="109">
        <f t="shared" si="9"/>
        <v>5650</v>
      </c>
      <c r="M181" s="110"/>
      <c r="N181" s="61" t="s">
        <v>380</v>
      </c>
      <c r="O181" s="61" t="s">
        <v>280</v>
      </c>
      <c r="P181" s="61" t="s">
        <v>381</v>
      </c>
    </row>
    <row r="182" spans="1:16" s="169" customFormat="1" ht="54" customHeight="1">
      <c r="A182" s="178"/>
      <c r="B182" s="138"/>
      <c r="C182" s="138"/>
      <c r="D182" s="130"/>
      <c r="E182" s="138"/>
      <c r="F182" s="106"/>
      <c r="G182" s="106"/>
      <c r="H182" s="62" t="s">
        <v>383</v>
      </c>
      <c r="I182" s="116" t="s">
        <v>29</v>
      </c>
      <c r="J182" s="108">
        <v>0.93</v>
      </c>
      <c r="K182" s="62">
        <v>8000</v>
      </c>
      <c r="L182" s="109">
        <f t="shared" si="9"/>
        <v>7440</v>
      </c>
      <c r="M182" s="110"/>
      <c r="N182" s="61"/>
      <c r="O182" s="61"/>
      <c r="P182" s="61"/>
    </row>
    <row r="183" spans="1:16" s="169" customFormat="1" ht="54" customHeight="1">
      <c r="A183" s="181"/>
      <c r="B183" s="138"/>
      <c r="C183" s="138"/>
      <c r="D183" s="130"/>
      <c r="E183" s="138"/>
      <c r="F183" s="106"/>
      <c r="G183" s="106"/>
      <c r="H183" s="62" t="s">
        <v>384</v>
      </c>
      <c r="I183" s="116" t="s">
        <v>29</v>
      </c>
      <c r="J183" s="108">
        <v>2.58</v>
      </c>
      <c r="K183" s="62">
        <v>1000</v>
      </c>
      <c r="L183" s="109">
        <f t="shared" si="9"/>
        <v>2580</v>
      </c>
      <c r="M183" s="110"/>
      <c r="N183" s="61"/>
      <c r="O183" s="61"/>
      <c r="P183" s="61"/>
    </row>
    <row r="184" spans="1:16" s="169" customFormat="1" ht="54" customHeight="1">
      <c r="A184" s="191" t="s">
        <v>385</v>
      </c>
      <c r="B184" s="138"/>
      <c r="C184" s="138"/>
      <c r="D184" s="130"/>
      <c r="E184" s="138"/>
      <c r="F184" s="106"/>
      <c r="G184" s="106"/>
      <c r="H184" s="62" t="s">
        <v>389</v>
      </c>
      <c r="I184" s="116" t="s">
        <v>29</v>
      </c>
      <c r="J184" s="108">
        <v>24.99</v>
      </c>
      <c r="K184" s="62">
        <v>300</v>
      </c>
      <c r="L184" s="109">
        <f t="shared" si="9"/>
        <v>7496.9999999999991</v>
      </c>
      <c r="M184" s="110"/>
      <c r="N184" s="62" t="s">
        <v>386</v>
      </c>
      <c r="O184" s="62" t="s">
        <v>387</v>
      </c>
      <c r="P184" s="62" t="s">
        <v>388</v>
      </c>
    </row>
    <row r="185" spans="1:16" s="169" customFormat="1" ht="54" customHeight="1">
      <c r="A185" s="160" t="s">
        <v>390</v>
      </c>
      <c r="B185" s="138"/>
      <c r="C185" s="138"/>
      <c r="D185" s="130"/>
      <c r="E185" s="138"/>
      <c r="F185" s="106"/>
      <c r="G185" s="106"/>
      <c r="H185" s="62" t="s">
        <v>394</v>
      </c>
      <c r="I185" s="116" t="s">
        <v>519</v>
      </c>
      <c r="J185" s="108">
        <v>7.55</v>
      </c>
      <c r="K185" s="62">
        <v>1000</v>
      </c>
      <c r="L185" s="109">
        <f t="shared" si="9"/>
        <v>7550</v>
      </c>
      <c r="M185" s="110"/>
      <c r="N185" s="61" t="s">
        <v>391</v>
      </c>
      <c r="O185" s="61" t="s">
        <v>392</v>
      </c>
      <c r="P185" s="61" t="s">
        <v>393</v>
      </c>
    </row>
    <row r="186" spans="1:16" s="169" customFormat="1" ht="75.75" customHeight="1">
      <c r="A186" s="127"/>
      <c r="B186" s="138"/>
      <c r="C186" s="138"/>
      <c r="D186" s="130"/>
      <c r="E186" s="138"/>
      <c r="F186" s="106"/>
      <c r="G186" s="106"/>
      <c r="H186" s="62" t="s">
        <v>395</v>
      </c>
      <c r="I186" s="116" t="s">
        <v>29</v>
      </c>
      <c r="J186" s="108">
        <v>1.4</v>
      </c>
      <c r="K186" s="192">
        <v>10000</v>
      </c>
      <c r="L186" s="109">
        <f t="shared" si="9"/>
        <v>14000</v>
      </c>
      <c r="M186" s="110"/>
      <c r="N186" s="61"/>
      <c r="O186" s="61"/>
      <c r="P186" s="61"/>
    </row>
    <row r="187" spans="1:16" s="169" customFormat="1" ht="75.75" customHeight="1">
      <c r="A187" s="55"/>
      <c r="B187" s="138"/>
      <c r="C187" s="138"/>
      <c r="D187" s="130"/>
      <c r="E187" s="138"/>
      <c r="F187" s="106"/>
      <c r="G187" s="106"/>
      <c r="H187" s="62" t="s">
        <v>396</v>
      </c>
      <c r="I187" s="116" t="s">
        <v>29</v>
      </c>
      <c r="J187" s="108">
        <v>0.28999999999999998</v>
      </c>
      <c r="K187" s="62">
        <v>900</v>
      </c>
      <c r="L187" s="109">
        <f t="shared" si="9"/>
        <v>261</v>
      </c>
      <c r="M187" s="110"/>
      <c r="N187" s="61"/>
      <c r="O187" s="61"/>
      <c r="P187" s="61"/>
    </row>
    <row r="188" spans="1:16" s="169" customFormat="1" ht="75.75" customHeight="1">
      <c r="A188" s="62" t="s">
        <v>397</v>
      </c>
      <c r="B188" s="138"/>
      <c r="C188" s="138"/>
      <c r="D188" s="130"/>
      <c r="E188" s="138"/>
      <c r="F188" s="106"/>
      <c r="G188" s="106"/>
      <c r="H188" s="62" t="s">
        <v>401</v>
      </c>
      <c r="I188" s="116" t="s">
        <v>520</v>
      </c>
      <c r="J188" s="108">
        <v>21.28</v>
      </c>
      <c r="K188" s="62">
        <v>300</v>
      </c>
      <c r="L188" s="109">
        <f t="shared" si="9"/>
        <v>6384</v>
      </c>
      <c r="M188" s="110"/>
      <c r="N188" s="62" t="s">
        <v>398</v>
      </c>
      <c r="O188" s="62" t="s">
        <v>399</v>
      </c>
      <c r="P188" s="62" t="s">
        <v>400</v>
      </c>
    </row>
    <row r="189" spans="1:16" s="169" customFormat="1" ht="75.75" customHeight="1">
      <c r="A189" s="193" t="s">
        <v>402</v>
      </c>
      <c r="B189" s="138"/>
      <c r="C189" s="138"/>
      <c r="D189" s="130"/>
      <c r="E189" s="138"/>
      <c r="F189" s="106"/>
      <c r="G189" s="106"/>
      <c r="H189" s="62" t="s">
        <v>406</v>
      </c>
      <c r="I189" s="116" t="s">
        <v>29</v>
      </c>
      <c r="J189" s="108">
        <v>1.2</v>
      </c>
      <c r="K189" s="62">
        <v>7000</v>
      </c>
      <c r="L189" s="109">
        <f t="shared" si="9"/>
        <v>8400</v>
      </c>
      <c r="M189" s="110"/>
      <c r="N189" s="61" t="s">
        <v>403</v>
      </c>
      <c r="O189" s="61" t="s">
        <v>404</v>
      </c>
      <c r="P189" s="61" t="s">
        <v>405</v>
      </c>
    </row>
    <row r="190" spans="1:16" s="169" customFormat="1" ht="75.75" customHeight="1">
      <c r="A190" s="193"/>
      <c r="B190" s="138"/>
      <c r="C190" s="138"/>
      <c r="D190" s="101"/>
      <c r="E190" s="140"/>
      <c r="F190" s="106"/>
      <c r="G190" s="106"/>
      <c r="H190" s="62" t="s">
        <v>407</v>
      </c>
      <c r="I190" s="116" t="s">
        <v>29</v>
      </c>
      <c r="J190" s="108">
        <v>6.4</v>
      </c>
      <c r="K190" s="62">
        <v>6000</v>
      </c>
      <c r="L190" s="109">
        <f t="shared" si="9"/>
        <v>38400</v>
      </c>
      <c r="M190" s="110"/>
      <c r="N190" s="61"/>
      <c r="O190" s="61"/>
      <c r="P190" s="61"/>
    </row>
    <row r="191" spans="1:16" s="169" customFormat="1" ht="68.25" customHeight="1">
      <c r="A191" s="62" t="s">
        <v>316</v>
      </c>
      <c r="B191" s="116" t="s">
        <v>626</v>
      </c>
      <c r="C191" s="116" t="s">
        <v>336</v>
      </c>
      <c r="D191" s="172">
        <v>42121</v>
      </c>
      <c r="E191" s="62" t="s">
        <v>315</v>
      </c>
      <c r="F191" s="113">
        <v>42121</v>
      </c>
      <c r="G191" s="113" t="s">
        <v>636</v>
      </c>
      <c r="H191" s="62" t="s">
        <v>320</v>
      </c>
      <c r="I191" s="116" t="s">
        <v>29</v>
      </c>
      <c r="J191" s="108">
        <v>225.77</v>
      </c>
      <c r="K191" s="62">
        <v>200</v>
      </c>
      <c r="L191" s="109">
        <f t="shared" si="9"/>
        <v>45154</v>
      </c>
      <c r="M191" s="194">
        <v>45154</v>
      </c>
      <c r="N191" s="62" t="s">
        <v>317</v>
      </c>
      <c r="O191" s="62" t="s">
        <v>318</v>
      </c>
      <c r="P191" s="62" t="s">
        <v>319</v>
      </c>
    </row>
    <row r="192" spans="1:16" s="169" customFormat="1" ht="63" customHeight="1">
      <c r="A192" s="62" t="s">
        <v>322</v>
      </c>
      <c r="B192" s="116" t="s">
        <v>626</v>
      </c>
      <c r="C192" s="116" t="s">
        <v>337</v>
      </c>
      <c r="D192" s="113">
        <v>42117</v>
      </c>
      <c r="E192" s="62" t="s">
        <v>321</v>
      </c>
      <c r="F192" s="113">
        <v>42117</v>
      </c>
      <c r="G192" s="113" t="s">
        <v>637</v>
      </c>
      <c r="H192" s="62" t="s">
        <v>326</v>
      </c>
      <c r="I192" s="116" t="s">
        <v>29</v>
      </c>
      <c r="J192" s="108">
        <v>5.6</v>
      </c>
      <c r="K192" s="62">
        <v>1200</v>
      </c>
      <c r="L192" s="109">
        <f t="shared" si="9"/>
        <v>6720</v>
      </c>
      <c r="M192" s="109">
        <v>6720</v>
      </c>
      <c r="N192" s="62" t="s">
        <v>323</v>
      </c>
      <c r="O192" s="62" t="s">
        <v>324</v>
      </c>
      <c r="P192" s="62" t="s">
        <v>325</v>
      </c>
    </row>
    <row r="193" spans="1:16" s="169" customFormat="1" ht="99" customHeight="1">
      <c r="A193" s="62" t="s">
        <v>328</v>
      </c>
      <c r="B193" s="139" t="s">
        <v>626</v>
      </c>
      <c r="C193" s="139" t="s">
        <v>338</v>
      </c>
      <c r="D193" s="106">
        <v>42118</v>
      </c>
      <c r="E193" s="61" t="s">
        <v>327</v>
      </c>
      <c r="F193" s="106">
        <v>42118</v>
      </c>
      <c r="G193" s="106" t="s">
        <v>638</v>
      </c>
      <c r="H193" s="62" t="s">
        <v>358</v>
      </c>
      <c r="I193" s="116" t="s">
        <v>29</v>
      </c>
      <c r="J193" s="108">
        <v>2.38</v>
      </c>
      <c r="K193" s="62">
        <v>2500</v>
      </c>
      <c r="L193" s="109">
        <f t="shared" si="9"/>
        <v>5950</v>
      </c>
      <c r="M193" s="110">
        <f>SUM(L193:L194)</f>
        <v>6678</v>
      </c>
      <c r="N193" s="62" t="s">
        <v>329</v>
      </c>
      <c r="O193" s="62" t="s">
        <v>330</v>
      </c>
      <c r="P193" s="62" t="s">
        <v>331</v>
      </c>
    </row>
    <row r="194" spans="1:16" s="169" customFormat="1" ht="48" customHeight="1">
      <c r="A194" s="62" t="s">
        <v>339</v>
      </c>
      <c r="B194" s="139"/>
      <c r="C194" s="139"/>
      <c r="D194" s="106"/>
      <c r="E194" s="61"/>
      <c r="F194" s="106"/>
      <c r="G194" s="106"/>
      <c r="H194" s="62" t="s">
        <v>335</v>
      </c>
      <c r="I194" s="116" t="s">
        <v>29</v>
      </c>
      <c r="J194" s="108">
        <v>3.64</v>
      </c>
      <c r="K194" s="62">
        <v>200</v>
      </c>
      <c r="L194" s="109">
        <f t="shared" si="9"/>
        <v>728</v>
      </c>
      <c r="M194" s="61"/>
      <c r="N194" s="62" t="s">
        <v>332</v>
      </c>
      <c r="O194" s="62" t="s">
        <v>333</v>
      </c>
      <c r="P194" s="62" t="s">
        <v>334</v>
      </c>
    </row>
    <row r="195" spans="1:16" s="169" customFormat="1" ht="48" customHeight="1">
      <c r="A195" s="61" t="s">
        <v>122</v>
      </c>
      <c r="B195" s="139" t="s">
        <v>626</v>
      </c>
      <c r="C195" s="139" t="s">
        <v>340</v>
      </c>
      <c r="D195" s="106">
        <v>42117</v>
      </c>
      <c r="E195" s="61" t="s">
        <v>121</v>
      </c>
      <c r="F195" s="106">
        <v>42117</v>
      </c>
      <c r="G195" s="106" t="s">
        <v>637</v>
      </c>
      <c r="H195" s="62" t="s">
        <v>126</v>
      </c>
      <c r="I195" s="116" t="s">
        <v>29</v>
      </c>
      <c r="J195" s="108">
        <v>319</v>
      </c>
      <c r="K195" s="62">
        <v>30</v>
      </c>
      <c r="L195" s="109">
        <f>K195*J195</f>
        <v>9570</v>
      </c>
      <c r="M195" s="109">
        <v>9570</v>
      </c>
      <c r="N195" s="61" t="s">
        <v>123</v>
      </c>
      <c r="O195" s="61" t="s">
        <v>124</v>
      </c>
      <c r="P195" s="61" t="s">
        <v>125</v>
      </c>
    </row>
    <row r="196" spans="1:16" s="169" customFormat="1" ht="51.75" customHeight="1">
      <c r="A196" s="61"/>
      <c r="B196" s="139"/>
      <c r="C196" s="139"/>
      <c r="D196" s="106"/>
      <c r="E196" s="61"/>
      <c r="F196" s="106"/>
      <c r="G196" s="106"/>
      <c r="H196" s="62" t="s">
        <v>127</v>
      </c>
      <c r="I196" s="116" t="s">
        <v>29</v>
      </c>
      <c r="J196" s="108">
        <v>455.33</v>
      </c>
      <c r="K196" s="62">
        <v>20</v>
      </c>
      <c r="L196" s="109">
        <f>K196*J196</f>
        <v>9106.6</v>
      </c>
      <c r="M196" s="109">
        <v>9106.6</v>
      </c>
      <c r="N196" s="61"/>
      <c r="O196" s="61"/>
      <c r="P196" s="61"/>
    </row>
    <row r="197" spans="1:16" s="169" customFormat="1" ht="51.75" customHeight="1">
      <c r="A197" s="61"/>
      <c r="B197" s="139"/>
      <c r="C197" s="139"/>
      <c r="D197" s="106"/>
      <c r="E197" s="61"/>
      <c r="F197" s="106"/>
      <c r="G197" s="106"/>
      <c r="H197" s="62" t="s">
        <v>128</v>
      </c>
      <c r="I197" s="116" t="s">
        <v>29</v>
      </c>
      <c r="J197" s="108">
        <v>455.33</v>
      </c>
      <c r="K197" s="62">
        <v>20</v>
      </c>
      <c r="L197" s="109">
        <f>K197*J197</f>
        <v>9106.6</v>
      </c>
      <c r="M197" s="109">
        <v>9106.6</v>
      </c>
      <c r="N197" s="61"/>
      <c r="O197" s="61"/>
      <c r="P197" s="61"/>
    </row>
    <row r="198" spans="1:16" s="169" customFormat="1" ht="51.75" customHeight="1">
      <c r="A198" s="61"/>
      <c r="B198" s="139"/>
      <c r="C198" s="139"/>
      <c r="D198" s="106"/>
      <c r="E198" s="61"/>
      <c r="F198" s="106"/>
      <c r="G198" s="106"/>
      <c r="H198" s="62" t="s">
        <v>129</v>
      </c>
      <c r="I198" s="116" t="s">
        <v>29</v>
      </c>
      <c r="J198" s="108">
        <v>455.33</v>
      </c>
      <c r="K198" s="62">
        <v>20</v>
      </c>
      <c r="L198" s="109">
        <f>K198*J198</f>
        <v>9106.6</v>
      </c>
      <c r="M198" s="109">
        <v>9106.6</v>
      </c>
      <c r="N198" s="61"/>
      <c r="O198" s="61"/>
      <c r="P198" s="61"/>
    </row>
    <row r="199" spans="1:16" s="169" customFormat="1" ht="51.75" customHeight="1">
      <c r="A199" s="61"/>
      <c r="B199" s="139"/>
      <c r="C199" s="139"/>
      <c r="D199" s="106"/>
      <c r="E199" s="61"/>
      <c r="F199" s="106"/>
      <c r="G199" s="106"/>
      <c r="H199" s="62" t="s">
        <v>130</v>
      </c>
      <c r="I199" s="116" t="s">
        <v>29</v>
      </c>
      <c r="J199" s="108">
        <v>270.60000000000002</v>
      </c>
      <c r="K199" s="62">
        <v>50</v>
      </c>
      <c r="L199" s="109">
        <f>K199*J199</f>
        <v>13530.000000000002</v>
      </c>
      <c r="M199" s="109">
        <v>13530</v>
      </c>
      <c r="N199" s="61"/>
      <c r="O199" s="61"/>
      <c r="P199" s="61"/>
    </row>
    <row r="200" spans="1:16" s="169" customFormat="1" ht="66" customHeight="1">
      <c r="A200" s="62" t="s">
        <v>133</v>
      </c>
      <c r="B200" s="116" t="s">
        <v>626</v>
      </c>
      <c r="C200" s="116" t="s">
        <v>341</v>
      </c>
      <c r="D200" s="113">
        <v>42116</v>
      </c>
      <c r="E200" s="62" t="s">
        <v>131</v>
      </c>
      <c r="F200" s="113">
        <v>42116</v>
      </c>
      <c r="G200" s="113" t="s">
        <v>639</v>
      </c>
      <c r="H200" s="62" t="s">
        <v>137</v>
      </c>
      <c r="I200" s="116" t="s">
        <v>29</v>
      </c>
      <c r="J200" s="108">
        <v>469</v>
      </c>
      <c r="K200" s="62">
        <v>100</v>
      </c>
      <c r="L200" s="109">
        <f t="shared" ref="L200:L242" si="10">J200*K200</f>
        <v>46900</v>
      </c>
      <c r="M200" s="109">
        <v>46900</v>
      </c>
      <c r="N200" s="62" t="s">
        <v>134</v>
      </c>
      <c r="O200" s="62" t="s">
        <v>135</v>
      </c>
      <c r="P200" s="62" t="s">
        <v>136</v>
      </c>
    </row>
    <row r="201" spans="1:16" s="169" customFormat="1" ht="50.25" customHeight="1">
      <c r="A201" s="61" t="s">
        <v>140</v>
      </c>
      <c r="B201" s="139" t="s">
        <v>626</v>
      </c>
      <c r="C201" s="139" t="s">
        <v>342</v>
      </c>
      <c r="D201" s="106">
        <v>42109</v>
      </c>
      <c r="E201" s="61" t="s">
        <v>138</v>
      </c>
      <c r="F201" s="106">
        <v>42109</v>
      </c>
      <c r="G201" s="106" t="s">
        <v>640</v>
      </c>
      <c r="H201" s="62" t="s">
        <v>144</v>
      </c>
      <c r="I201" s="116" t="s">
        <v>29</v>
      </c>
      <c r="J201" s="108">
        <v>189.66</v>
      </c>
      <c r="K201" s="62">
        <v>150</v>
      </c>
      <c r="L201" s="109">
        <f t="shared" si="10"/>
        <v>28449</v>
      </c>
      <c r="M201" s="110">
        <f>SUM(L201:L211)</f>
        <v>205679.55000000002</v>
      </c>
      <c r="N201" s="61" t="s">
        <v>141</v>
      </c>
      <c r="O201" s="61" t="s">
        <v>142</v>
      </c>
      <c r="P201" s="61" t="s">
        <v>143</v>
      </c>
    </row>
    <row r="202" spans="1:16" s="169" customFormat="1" ht="50.25" customHeight="1">
      <c r="A202" s="61"/>
      <c r="B202" s="139"/>
      <c r="C202" s="139"/>
      <c r="D202" s="106"/>
      <c r="E202" s="61"/>
      <c r="F202" s="106"/>
      <c r="G202" s="106"/>
      <c r="H202" s="62" t="s">
        <v>145</v>
      </c>
      <c r="I202" s="116" t="s">
        <v>29</v>
      </c>
      <c r="J202" s="108">
        <v>229.33</v>
      </c>
      <c r="K202" s="62">
        <v>300</v>
      </c>
      <c r="L202" s="109">
        <f t="shared" si="10"/>
        <v>68799</v>
      </c>
      <c r="M202" s="61"/>
      <c r="N202" s="61"/>
      <c r="O202" s="61"/>
      <c r="P202" s="61"/>
    </row>
    <row r="203" spans="1:16" s="169" customFormat="1" ht="50.25" customHeight="1">
      <c r="A203" s="61"/>
      <c r="B203" s="139"/>
      <c r="C203" s="139"/>
      <c r="D203" s="106"/>
      <c r="E203" s="61"/>
      <c r="F203" s="106"/>
      <c r="G203" s="106"/>
      <c r="H203" s="62" t="s">
        <v>146</v>
      </c>
      <c r="I203" s="116" t="s">
        <v>29</v>
      </c>
      <c r="J203" s="108">
        <v>232.81</v>
      </c>
      <c r="K203" s="62">
        <v>150</v>
      </c>
      <c r="L203" s="109">
        <f t="shared" si="10"/>
        <v>34921.5</v>
      </c>
      <c r="M203" s="61"/>
      <c r="N203" s="61"/>
      <c r="O203" s="61"/>
      <c r="P203" s="61"/>
    </row>
    <row r="204" spans="1:16" s="169" customFormat="1" ht="50.25" customHeight="1">
      <c r="A204" s="61"/>
      <c r="B204" s="139"/>
      <c r="C204" s="139"/>
      <c r="D204" s="106"/>
      <c r="E204" s="61"/>
      <c r="F204" s="106"/>
      <c r="G204" s="106"/>
      <c r="H204" s="62" t="s">
        <v>147</v>
      </c>
      <c r="I204" s="116" t="s">
        <v>29</v>
      </c>
      <c r="J204" s="108">
        <v>704.46</v>
      </c>
      <c r="K204" s="62">
        <v>15</v>
      </c>
      <c r="L204" s="109">
        <f t="shared" si="10"/>
        <v>10566.900000000001</v>
      </c>
      <c r="M204" s="61"/>
      <c r="N204" s="61"/>
      <c r="O204" s="61"/>
      <c r="P204" s="61"/>
    </row>
    <row r="205" spans="1:16" s="169" customFormat="1" ht="50.25" customHeight="1">
      <c r="A205" s="61"/>
      <c r="B205" s="139"/>
      <c r="C205" s="139"/>
      <c r="D205" s="106"/>
      <c r="E205" s="61"/>
      <c r="F205" s="106"/>
      <c r="G205" s="106"/>
      <c r="H205" s="62" t="s">
        <v>148</v>
      </c>
      <c r="I205" s="116" t="s">
        <v>29</v>
      </c>
      <c r="J205" s="108">
        <v>704.46</v>
      </c>
      <c r="K205" s="62">
        <v>15</v>
      </c>
      <c r="L205" s="109">
        <f t="shared" si="10"/>
        <v>10566.900000000001</v>
      </c>
      <c r="M205" s="61"/>
      <c r="N205" s="61"/>
      <c r="O205" s="61"/>
      <c r="P205" s="61"/>
    </row>
    <row r="206" spans="1:16" s="169" customFormat="1" ht="50.25" customHeight="1">
      <c r="A206" s="61"/>
      <c r="B206" s="139"/>
      <c r="C206" s="139"/>
      <c r="D206" s="106"/>
      <c r="E206" s="61"/>
      <c r="F206" s="106"/>
      <c r="G206" s="106"/>
      <c r="H206" s="62" t="s">
        <v>149</v>
      </c>
      <c r="I206" s="116" t="s">
        <v>29</v>
      </c>
      <c r="J206" s="108">
        <v>704.46</v>
      </c>
      <c r="K206" s="62">
        <v>15</v>
      </c>
      <c r="L206" s="109">
        <f t="shared" si="10"/>
        <v>10566.900000000001</v>
      </c>
      <c r="M206" s="61"/>
      <c r="N206" s="61"/>
      <c r="O206" s="61"/>
      <c r="P206" s="61"/>
    </row>
    <row r="207" spans="1:16" s="169" customFormat="1" ht="50.25" customHeight="1">
      <c r="A207" s="61"/>
      <c r="B207" s="139"/>
      <c r="C207" s="139"/>
      <c r="D207" s="106"/>
      <c r="E207" s="61"/>
      <c r="F207" s="106"/>
      <c r="G207" s="106"/>
      <c r="H207" s="62" t="s">
        <v>150</v>
      </c>
      <c r="I207" s="116" t="s">
        <v>29</v>
      </c>
      <c r="J207" s="108">
        <v>508.85</v>
      </c>
      <c r="K207" s="62">
        <v>10</v>
      </c>
      <c r="L207" s="109">
        <f t="shared" si="10"/>
        <v>5088.5</v>
      </c>
      <c r="M207" s="61"/>
      <c r="N207" s="61"/>
      <c r="O207" s="61"/>
      <c r="P207" s="61"/>
    </row>
    <row r="208" spans="1:16" s="169" customFormat="1" ht="50.25" customHeight="1">
      <c r="A208" s="61"/>
      <c r="B208" s="139"/>
      <c r="C208" s="139"/>
      <c r="D208" s="106"/>
      <c r="E208" s="61"/>
      <c r="F208" s="106"/>
      <c r="G208" s="106"/>
      <c r="H208" s="62" t="s">
        <v>151</v>
      </c>
      <c r="I208" s="116" t="s">
        <v>29</v>
      </c>
      <c r="J208" s="108">
        <v>178.89</v>
      </c>
      <c r="K208" s="62">
        <v>80</v>
      </c>
      <c r="L208" s="109">
        <f t="shared" si="10"/>
        <v>14311.199999999999</v>
      </c>
      <c r="M208" s="61"/>
      <c r="N208" s="61"/>
      <c r="O208" s="61"/>
      <c r="P208" s="61"/>
    </row>
    <row r="209" spans="1:16" s="169" customFormat="1" ht="50.25" customHeight="1">
      <c r="A209" s="61"/>
      <c r="B209" s="139"/>
      <c r="C209" s="139"/>
      <c r="D209" s="106"/>
      <c r="E209" s="61"/>
      <c r="F209" s="106"/>
      <c r="G209" s="106"/>
      <c r="H209" s="62" t="s">
        <v>152</v>
      </c>
      <c r="I209" s="116" t="s">
        <v>29</v>
      </c>
      <c r="J209" s="108">
        <v>119.6</v>
      </c>
      <c r="K209" s="62">
        <v>40</v>
      </c>
      <c r="L209" s="109">
        <f t="shared" si="10"/>
        <v>4784</v>
      </c>
      <c r="M209" s="61"/>
      <c r="N209" s="61"/>
      <c r="O209" s="61"/>
      <c r="P209" s="61"/>
    </row>
    <row r="210" spans="1:16" s="169" customFormat="1" ht="50.25" customHeight="1">
      <c r="A210" s="61" t="s">
        <v>153</v>
      </c>
      <c r="B210" s="139"/>
      <c r="C210" s="139"/>
      <c r="D210" s="106"/>
      <c r="E210" s="61"/>
      <c r="F210" s="106"/>
      <c r="G210" s="106"/>
      <c r="H210" s="62" t="s">
        <v>156</v>
      </c>
      <c r="I210" s="116" t="s">
        <v>29</v>
      </c>
      <c r="J210" s="108">
        <v>718.83</v>
      </c>
      <c r="K210" s="62">
        <v>15</v>
      </c>
      <c r="L210" s="109">
        <f t="shared" si="10"/>
        <v>10782.45</v>
      </c>
      <c r="M210" s="61"/>
      <c r="N210" s="61" t="s">
        <v>154</v>
      </c>
      <c r="O210" s="61" t="s">
        <v>26</v>
      </c>
      <c r="P210" s="61" t="s">
        <v>155</v>
      </c>
    </row>
    <row r="211" spans="1:16" s="169" customFormat="1" ht="50.25" customHeight="1">
      <c r="A211" s="160"/>
      <c r="B211" s="139"/>
      <c r="C211" s="139"/>
      <c r="D211" s="189"/>
      <c r="E211" s="160"/>
      <c r="F211" s="189"/>
      <c r="G211" s="189"/>
      <c r="H211" s="170" t="s">
        <v>157</v>
      </c>
      <c r="I211" s="116" t="s">
        <v>29</v>
      </c>
      <c r="J211" s="163">
        <v>171.08</v>
      </c>
      <c r="K211" s="170">
        <v>40</v>
      </c>
      <c r="L211" s="164">
        <f t="shared" si="10"/>
        <v>6843.2000000000007</v>
      </c>
      <c r="M211" s="160"/>
      <c r="N211" s="160"/>
      <c r="O211" s="160"/>
      <c r="P211" s="160"/>
    </row>
    <row r="212" spans="1:16" s="169" customFormat="1" ht="50.25" customHeight="1">
      <c r="A212" s="195" t="s">
        <v>522</v>
      </c>
      <c r="B212" s="162" t="s">
        <v>626</v>
      </c>
      <c r="C212" s="162" t="s">
        <v>559</v>
      </c>
      <c r="D212" s="196">
        <v>42104</v>
      </c>
      <c r="E212" s="195" t="s">
        <v>521</v>
      </c>
      <c r="F212" s="196">
        <v>42104</v>
      </c>
      <c r="G212" s="196" t="s">
        <v>641</v>
      </c>
      <c r="H212" s="116" t="s">
        <v>524</v>
      </c>
      <c r="I212" s="171" t="s">
        <v>29</v>
      </c>
      <c r="J212" s="108">
        <v>1.67</v>
      </c>
      <c r="K212" s="159">
        <v>300</v>
      </c>
      <c r="L212" s="164">
        <f t="shared" ref="L212:L226" si="11">J212*K212</f>
        <v>501</v>
      </c>
      <c r="M212" s="197">
        <f>SUM(L212:L226)</f>
        <v>49132</v>
      </c>
      <c r="N212" s="195" t="s">
        <v>279</v>
      </c>
      <c r="O212" s="198" t="s">
        <v>523</v>
      </c>
      <c r="P212" s="195" t="s">
        <v>281</v>
      </c>
    </row>
    <row r="213" spans="1:16" s="169" customFormat="1" ht="50.25" customHeight="1">
      <c r="A213" s="199"/>
      <c r="B213" s="138"/>
      <c r="C213" s="138"/>
      <c r="D213" s="200"/>
      <c r="E213" s="199"/>
      <c r="F213" s="200"/>
      <c r="G213" s="200"/>
      <c r="H213" s="116" t="s">
        <v>525</v>
      </c>
      <c r="I213" s="116" t="s">
        <v>29</v>
      </c>
      <c r="J213" s="108">
        <v>1.67</v>
      </c>
      <c r="K213" s="116">
        <v>300</v>
      </c>
      <c r="L213" s="109">
        <f t="shared" si="11"/>
        <v>501</v>
      </c>
      <c r="M213" s="201"/>
      <c r="N213" s="199"/>
      <c r="O213" s="202"/>
      <c r="P213" s="199"/>
    </row>
    <row r="214" spans="1:16" s="169" customFormat="1" ht="50.25" customHeight="1">
      <c r="A214" s="199"/>
      <c r="B214" s="138"/>
      <c r="C214" s="138"/>
      <c r="D214" s="200"/>
      <c r="E214" s="199"/>
      <c r="F214" s="200"/>
      <c r="G214" s="200"/>
      <c r="H214" s="171" t="s">
        <v>526</v>
      </c>
      <c r="I214" s="159" t="s">
        <v>560</v>
      </c>
      <c r="J214" s="108">
        <v>4</v>
      </c>
      <c r="K214" s="203">
        <v>500</v>
      </c>
      <c r="L214" s="164">
        <f t="shared" si="11"/>
        <v>2000</v>
      </c>
      <c r="M214" s="201"/>
      <c r="N214" s="199"/>
      <c r="O214" s="202"/>
      <c r="P214" s="199"/>
    </row>
    <row r="215" spans="1:16" s="169" customFormat="1" ht="50.25" customHeight="1">
      <c r="A215" s="204"/>
      <c r="B215" s="138"/>
      <c r="C215" s="138"/>
      <c r="D215" s="200"/>
      <c r="E215" s="199"/>
      <c r="F215" s="200"/>
      <c r="G215" s="200"/>
      <c r="H215" s="116" t="s">
        <v>527</v>
      </c>
      <c r="I215" s="116" t="s">
        <v>29</v>
      </c>
      <c r="J215" s="108">
        <v>0.16</v>
      </c>
      <c r="K215" s="205">
        <v>5000</v>
      </c>
      <c r="L215" s="164">
        <f t="shared" si="11"/>
        <v>800</v>
      </c>
      <c r="M215" s="201"/>
      <c r="N215" s="204"/>
      <c r="O215" s="206"/>
      <c r="P215" s="207"/>
    </row>
    <row r="216" spans="1:16" s="169" customFormat="1" ht="50.25" customHeight="1">
      <c r="A216" s="195" t="s">
        <v>528</v>
      </c>
      <c r="B216" s="138"/>
      <c r="C216" s="138"/>
      <c r="D216" s="200"/>
      <c r="E216" s="199"/>
      <c r="F216" s="200"/>
      <c r="G216" s="200"/>
      <c r="H216" s="116" t="s">
        <v>532</v>
      </c>
      <c r="I216" s="116" t="s">
        <v>29</v>
      </c>
      <c r="J216" s="103">
        <v>1.39</v>
      </c>
      <c r="K216" s="208">
        <v>1000</v>
      </c>
      <c r="L216" s="109">
        <f t="shared" si="11"/>
        <v>1390</v>
      </c>
      <c r="M216" s="201"/>
      <c r="N216" s="209" t="s">
        <v>529</v>
      </c>
      <c r="O216" s="195" t="s">
        <v>530</v>
      </c>
      <c r="P216" s="195" t="s">
        <v>531</v>
      </c>
    </row>
    <row r="217" spans="1:16" s="169" customFormat="1" ht="50.25" customHeight="1">
      <c r="A217" s="204"/>
      <c r="B217" s="138"/>
      <c r="C217" s="138"/>
      <c r="D217" s="200"/>
      <c r="E217" s="199"/>
      <c r="F217" s="200"/>
      <c r="G217" s="200"/>
      <c r="H217" s="116" t="s">
        <v>533</v>
      </c>
      <c r="I217" s="116" t="s">
        <v>29</v>
      </c>
      <c r="J217" s="108">
        <v>20.05</v>
      </c>
      <c r="K217" s="116">
        <v>200</v>
      </c>
      <c r="L217" s="109">
        <f t="shared" si="11"/>
        <v>4010</v>
      </c>
      <c r="M217" s="201"/>
      <c r="N217" s="210"/>
      <c r="O217" s="204"/>
      <c r="P217" s="204"/>
    </row>
    <row r="218" spans="1:16" s="169" customFormat="1" ht="50.25" customHeight="1">
      <c r="A218" s="211" t="s">
        <v>534</v>
      </c>
      <c r="B218" s="138"/>
      <c r="C218" s="138"/>
      <c r="D218" s="200"/>
      <c r="E218" s="199"/>
      <c r="F218" s="200"/>
      <c r="G218" s="200"/>
      <c r="H218" s="116" t="s">
        <v>538</v>
      </c>
      <c r="I218" s="171" t="s">
        <v>561</v>
      </c>
      <c r="J218" s="163">
        <v>1.84</v>
      </c>
      <c r="K218" s="205">
        <v>5000</v>
      </c>
      <c r="L218" s="212">
        <f t="shared" si="11"/>
        <v>9200</v>
      </c>
      <c r="M218" s="201"/>
      <c r="N218" s="195" t="s">
        <v>535</v>
      </c>
      <c r="O218" s="195" t="s">
        <v>536</v>
      </c>
      <c r="P218" s="195" t="s">
        <v>537</v>
      </c>
    </row>
    <row r="219" spans="1:16" s="169" customFormat="1" ht="50.25" customHeight="1">
      <c r="A219" s="202"/>
      <c r="B219" s="138"/>
      <c r="C219" s="138"/>
      <c r="D219" s="200"/>
      <c r="E219" s="199"/>
      <c r="F219" s="200"/>
      <c r="G219" s="200"/>
      <c r="H219" s="116" t="s">
        <v>539</v>
      </c>
      <c r="I219" s="116" t="s">
        <v>561</v>
      </c>
      <c r="J219" s="108">
        <v>1.34</v>
      </c>
      <c r="K219" s="208">
        <v>5000</v>
      </c>
      <c r="L219" s="109">
        <f t="shared" si="11"/>
        <v>6700</v>
      </c>
      <c r="M219" s="201"/>
      <c r="N219" s="199"/>
      <c r="O219" s="199"/>
      <c r="P219" s="199"/>
    </row>
    <row r="220" spans="1:16" s="169" customFormat="1" ht="50.25" customHeight="1">
      <c r="A220" s="202"/>
      <c r="B220" s="138"/>
      <c r="C220" s="138"/>
      <c r="D220" s="200"/>
      <c r="E220" s="199"/>
      <c r="F220" s="200"/>
      <c r="G220" s="200"/>
      <c r="H220" s="116" t="s">
        <v>540</v>
      </c>
      <c r="I220" s="116" t="s">
        <v>118</v>
      </c>
      <c r="J220" s="108">
        <v>0.27</v>
      </c>
      <c r="K220" s="208">
        <v>20000</v>
      </c>
      <c r="L220" s="213">
        <f t="shared" si="11"/>
        <v>5400</v>
      </c>
      <c r="M220" s="201"/>
      <c r="N220" s="199"/>
      <c r="O220" s="199"/>
      <c r="P220" s="199"/>
    </row>
    <row r="221" spans="1:16" s="169" customFormat="1" ht="50.25" customHeight="1">
      <c r="A221" s="202"/>
      <c r="B221" s="138"/>
      <c r="C221" s="138"/>
      <c r="D221" s="200"/>
      <c r="E221" s="199"/>
      <c r="F221" s="200"/>
      <c r="G221" s="200"/>
      <c r="H221" s="116" t="s">
        <v>541</v>
      </c>
      <c r="I221" s="214" t="s">
        <v>118</v>
      </c>
      <c r="J221" s="135">
        <v>0.28000000000000003</v>
      </c>
      <c r="K221" s="208">
        <v>15000</v>
      </c>
      <c r="L221" s="109">
        <f t="shared" si="11"/>
        <v>4200</v>
      </c>
      <c r="M221" s="201"/>
      <c r="N221" s="199"/>
      <c r="O221" s="199"/>
      <c r="P221" s="199"/>
    </row>
    <row r="222" spans="1:16" s="169" customFormat="1" ht="50.25" customHeight="1">
      <c r="A222" s="206"/>
      <c r="B222" s="138"/>
      <c r="C222" s="138"/>
      <c r="D222" s="200"/>
      <c r="E222" s="199"/>
      <c r="F222" s="200"/>
      <c r="G222" s="200"/>
      <c r="H222" s="116" t="s">
        <v>542</v>
      </c>
      <c r="I222" s="171" t="s">
        <v>118</v>
      </c>
      <c r="J222" s="163">
        <v>0.27</v>
      </c>
      <c r="K222" s="205">
        <v>5000</v>
      </c>
      <c r="L222" s="212">
        <f t="shared" si="11"/>
        <v>1350</v>
      </c>
      <c r="M222" s="201"/>
      <c r="N222" s="204"/>
      <c r="O222" s="204"/>
      <c r="P222" s="204"/>
    </row>
    <row r="223" spans="1:16" s="169" customFormat="1" ht="50.25" customHeight="1">
      <c r="A223" s="116" t="s">
        <v>543</v>
      </c>
      <c r="B223" s="138"/>
      <c r="C223" s="138"/>
      <c r="D223" s="200"/>
      <c r="E223" s="199"/>
      <c r="F223" s="200"/>
      <c r="G223" s="200"/>
      <c r="H223" s="116" t="s">
        <v>547</v>
      </c>
      <c r="I223" s="116" t="s">
        <v>29</v>
      </c>
      <c r="J223" s="108">
        <v>0.55000000000000004</v>
      </c>
      <c r="K223" s="208">
        <v>5000</v>
      </c>
      <c r="L223" s="215">
        <f t="shared" si="11"/>
        <v>2750</v>
      </c>
      <c r="M223" s="201"/>
      <c r="N223" s="171" t="s">
        <v>544</v>
      </c>
      <c r="O223" s="159" t="s">
        <v>545</v>
      </c>
      <c r="P223" s="159" t="s">
        <v>546</v>
      </c>
    </row>
    <row r="224" spans="1:16" s="169" customFormat="1" ht="50.25" customHeight="1">
      <c r="A224" s="116" t="s">
        <v>548</v>
      </c>
      <c r="B224" s="138"/>
      <c r="C224" s="138"/>
      <c r="D224" s="200"/>
      <c r="E224" s="199"/>
      <c r="F224" s="200"/>
      <c r="G224" s="200"/>
      <c r="H224" s="171" t="s">
        <v>552</v>
      </c>
      <c r="I224" s="116" t="s">
        <v>562</v>
      </c>
      <c r="J224" s="108">
        <v>0.69</v>
      </c>
      <c r="K224" s="208">
        <v>2000</v>
      </c>
      <c r="L224" s="216">
        <f t="shared" si="11"/>
        <v>1380</v>
      </c>
      <c r="M224" s="201"/>
      <c r="N224" s="116" t="s">
        <v>549</v>
      </c>
      <c r="O224" s="116" t="s">
        <v>550</v>
      </c>
      <c r="P224" s="116" t="s">
        <v>551</v>
      </c>
    </row>
    <row r="225" spans="1:16" s="169" customFormat="1" ht="50.25" customHeight="1">
      <c r="A225" s="211" t="s">
        <v>553</v>
      </c>
      <c r="B225" s="138"/>
      <c r="C225" s="138"/>
      <c r="D225" s="200"/>
      <c r="E225" s="199"/>
      <c r="F225" s="200"/>
      <c r="G225" s="200"/>
      <c r="H225" s="116" t="s">
        <v>557</v>
      </c>
      <c r="I225" s="171" t="s">
        <v>29</v>
      </c>
      <c r="J225" s="108">
        <v>95</v>
      </c>
      <c r="K225" s="214">
        <v>50</v>
      </c>
      <c r="L225" s="216">
        <f t="shared" si="11"/>
        <v>4750</v>
      </c>
      <c r="M225" s="201"/>
      <c r="N225" s="195" t="s">
        <v>554</v>
      </c>
      <c r="O225" s="195" t="s">
        <v>555</v>
      </c>
      <c r="P225" s="195" t="s">
        <v>556</v>
      </c>
    </row>
    <row r="226" spans="1:16" s="169" customFormat="1" ht="50.25" customHeight="1">
      <c r="A226" s="217"/>
      <c r="B226" s="140"/>
      <c r="C226" s="140"/>
      <c r="D226" s="218"/>
      <c r="E226" s="204"/>
      <c r="F226" s="218"/>
      <c r="G226" s="218"/>
      <c r="H226" s="116" t="s">
        <v>558</v>
      </c>
      <c r="I226" s="116" t="s">
        <v>29</v>
      </c>
      <c r="J226" s="103">
        <v>84</v>
      </c>
      <c r="K226" s="116">
        <v>50</v>
      </c>
      <c r="L226" s="109">
        <f t="shared" si="11"/>
        <v>4200</v>
      </c>
      <c r="M226" s="219"/>
      <c r="N226" s="204"/>
      <c r="O226" s="204"/>
      <c r="P226" s="204"/>
    </row>
    <row r="227" spans="1:16" s="169" customFormat="1" ht="63" customHeight="1">
      <c r="A227" s="58" t="s">
        <v>132</v>
      </c>
      <c r="B227" s="140" t="s">
        <v>626</v>
      </c>
      <c r="C227" s="140" t="s">
        <v>343</v>
      </c>
      <c r="D227" s="101">
        <v>42102</v>
      </c>
      <c r="E227" s="55" t="s">
        <v>158</v>
      </c>
      <c r="F227" s="101">
        <v>42102</v>
      </c>
      <c r="G227" s="101" t="s">
        <v>642</v>
      </c>
      <c r="H227" s="58" t="s">
        <v>162</v>
      </c>
      <c r="I227" s="116" t="s">
        <v>29</v>
      </c>
      <c r="J227" s="103">
        <v>325</v>
      </c>
      <c r="K227" s="58">
        <v>20</v>
      </c>
      <c r="L227" s="104">
        <f t="shared" si="10"/>
        <v>6500</v>
      </c>
      <c r="M227" s="105">
        <f>SUM(L227:L237)</f>
        <v>119436</v>
      </c>
      <c r="N227" s="142" t="s">
        <v>159</v>
      </c>
      <c r="O227" s="142" t="s">
        <v>160</v>
      </c>
      <c r="P227" s="58" t="s">
        <v>161</v>
      </c>
    </row>
    <row r="228" spans="1:16" s="169" customFormat="1" ht="33" customHeight="1">
      <c r="A228" s="61" t="s">
        <v>163</v>
      </c>
      <c r="B228" s="139"/>
      <c r="C228" s="139"/>
      <c r="D228" s="106"/>
      <c r="E228" s="61"/>
      <c r="F228" s="106"/>
      <c r="G228" s="106"/>
      <c r="H228" s="62" t="s">
        <v>167</v>
      </c>
      <c r="I228" s="116" t="s">
        <v>29</v>
      </c>
      <c r="J228" s="108">
        <v>285</v>
      </c>
      <c r="K228" s="62">
        <v>20</v>
      </c>
      <c r="L228" s="109">
        <f t="shared" si="10"/>
        <v>5700</v>
      </c>
      <c r="M228" s="61"/>
      <c r="N228" s="139" t="s">
        <v>164</v>
      </c>
      <c r="O228" s="139" t="s">
        <v>165</v>
      </c>
      <c r="P228" s="139" t="s">
        <v>166</v>
      </c>
    </row>
    <row r="229" spans="1:16" s="169" customFormat="1" ht="33" customHeight="1">
      <c r="A229" s="61"/>
      <c r="B229" s="139"/>
      <c r="C229" s="139"/>
      <c r="D229" s="106"/>
      <c r="E229" s="61"/>
      <c r="F229" s="106"/>
      <c r="G229" s="106"/>
      <c r="H229" s="62" t="s">
        <v>168</v>
      </c>
      <c r="I229" s="116" t="s">
        <v>29</v>
      </c>
      <c r="J229" s="108">
        <v>285</v>
      </c>
      <c r="K229" s="62">
        <v>20</v>
      </c>
      <c r="L229" s="109">
        <f t="shared" si="10"/>
        <v>5700</v>
      </c>
      <c r="M229" s="61"/>
      <c r="N229" s="139"/>
      <c r="O229" s="139"/>
      <c r="P229" s="139"/>
    </row>
    <row r="230" spans="1:16" s="169" customFormat="1" ht="33" customHeight="1">
      <c r="A230" s="61" t="s">
        <v>169</v>
      </c>
      <c r="B230" s="139"/>
      <c r="C230" s="139"/>
      <c r="D230" s="106"/>
      <c r="E230" s="61"/>
      <c r="F230" s="106"/>
      <c r="G230" s="106"/>
      <c r="H230" s="62" t="s">
        <v>352</v>
      </c>
      <c r="I230" s="116" t="s">
        <v>29</v>
      </c>
      <c r="J230" s="108">
        <v>270</v>
      </c>
      <c r="K230" s="62">
        <v>30</v>
      </c>
      <c r="L230" s="109">
        <f t="shared" si="10"/>
        <v>8100</v>
      </c>
      <c r="M230" s="61"/>
      <c r="N230" s="61" t="s">
        <v>170</v>
      </c>
      <c r="O230" s="61" t="s">
        <v>171</v>
      </c>
      <c r="P230" s="61" t="s">
        <v>172</v>
      </c>
    </row>
    <row r="231" spans="1:16" s="169" customFormat="1" ht="33" customHeight="1">
      <c r="A231" s="61"/>
      <c r="B231" s="139"/>
      <c r="C231" s="139"/>
      <c r="D231" s="106"/>
      <c r="E231" s="61"/>
      <c r="F231" s="106"/>
      <c r="G231" s="106"/>
      <c r="H231" s="62" t="s">
        <v>173</v>
      </c>
      <c r="I231" s="116" t="s">
        <v>29</v>
      </c>
      <c r="J231" s="108">
        <v>600</v>
      </c>
      <c r="K231" s="62">
        <v>6</v>
      </c>
      <c r="L231" s="109">
        <f t="shared" si="10"/>
        <v>3600</v>
      </c>
      <c r="M231" s="61"/>
      <c r="N231" s="61"/>
      <c r="O231" s="61"/>
      <c r="P231" s="61"/>
    </row>
    <row r="232" spans="1:16" s="169" customFormat="1" ht="33" customHeight="1">
      <c r="A232" s="61" t="s">
        <v>174</v>
      </c>
      <c r="B232" s="139"/>
      <c r="C232" s="139"/>
      <c r="D232" s="106"/>
      <c r="E232" s="61"/>
      <c r="F232" s="106"/>
      <c r="G232" s="106"/>
      <c r="H232" s="62" t="s">
        <v>178</v>
      </c>
      <c r="I232" s="116" t="s">
        <v>29</v>
      </c>
      <c r="J232" s="108">
        <v>414.28</v>
      </c>
      <c r="K232" s="62">
        <v>150</v>
      </c>
      <c r="L232" s="109">
        <f t="shared" si="10"/>
        <v>62141.999999999993</v>
      </c>
      <c r="M232" s="61"/>
      <c r="N232" s="61" t="s">
        <v>175</v>
      </c>
      <c r="O232" s="61" t="s">
        <v>176</v>
      </c>
      <c r="P232" s="61" t="s">
        <v>177</v>
      </c>
    </row>
    <row r="233" spans="1:16" s="169" customFormat="1" ht="33" customHeight="1">
      <c r="A233" s="61"/>
      <c r="B233" s="139"/>
      <c r="C233" s="139"/>
      <c r="D233" s="106"/>
      <c r="E233" s="61"/>
      <c r="F233" s="106"/>
      <c r="G233" s="106"/>
      <c r="H233" s="62" t="s">
        <v>179</v>
      </c>
      <c r="I233" s="116" t="s">
        <v>29</v>
      </c>
      <c r="J233" s="108">
        <v>299.8</v>
      </c>
      <c r="K233" s="62">
        <v>10</v>
      </c>
      <c r="L233" s="109">
        <f t="shared" si="10"/>
        <v>2998</v>
      </c>
      <c r="M233" s="61"/>
      <c r="N233" s="61"/>
      <c r="O233" s="61"/>
      <c r="P233" s="61"/>
    </row>
    <row r="234" spans="1:16" s="169" customFormat="1" ht="33" customHeight="1">
      <c r="A234" s="61"/>
      <c r="B234" s="139"/>
      <c r="C234" s="139"/>
      <c r="D234" s="106"/>
      <c r="E234" s="61"/>
      <c r="F234" s="106"/>
      <c r="G234" s="106"/>
      <c r="H234" s="62" t="s">
        <v>180</v>
      </c>
      <c r="I234" s="116" t="s">
        <v>29</v>
      </c>
      <c r="J234" s="108">
        <v>294.89999999999998</v>
      </c>
      <c r="K234" s="62">
        <v>10</v>
      </c>
      <c r="L234" s="109">
        <f t="shared" si="10"/>
        <v>2949</v>
      </c>
      <c r="M234" s="61"/>
      <c r="N234" s="61"/>
      <c r="O234" s="61"/>
      <c r="P234" s="61"/>
    </row>
    <row r="235" spans="1:16" s="169" customFormat="1" ht="33" customHeight="1">
      <c r="A235" s="61"/>
      <c r="B235" s="139"/>
      <c r="C235" s="139"/>
      <c r="D235" s="106"/>
      <c r="E235" s="61"/>
      <c r="F235" s="106"/>
      <c r="G235" s="106"/>
      <c r="H235" s="62" t="s">
        <v>181</v>
      </c>
      <c r="I235" s="116" t="s">
        <v>29</v>
      </c>
      <c r="J235" s="108">
        <v>294.89999999999998</v>
      </c>
      <c r="K235" s="62">
        <v>10</v>
      </c>
      <c r="L235" s="109">
        <f t="shared" si="10"/>
        <v>2949</v>
      </c>
      <c r="M235" s="61"/>
      <c r="N235" s="61"/>
      <c r="O235" s="61"/>
      <c r="P235" s="61"/>
    </row>
    <row r="236" spans="1:16" s="169" customFormat="1" ht="33" customHeight="1">
      <c r="A236" s="61"/>
      <c r="B236" s="139"/>
      <c r="C236" s="139"/>
      <c r="D236" s="106"/>
      <c r="E236" s="61"/>
      <c r="F236" s="106"/>
      <c r="G236" s="106"/>
      <c r="H236" s="62" t="s">
        <v>182</v>
      </c>
      <c r="I236" s="116" t="s">
        <v>29</v>
      </c>
      <c r="J236" s="108">
        <v>294.89999999999998</v>
      </c>
      <c r="K236" s="62">
        <v>20</v>
      </c>
      <c r="L236" s="109">
        <f t="shared" si="10"/>
        <v>5898</v>
      </c>
      <c r="M236" s="61"/>
      <c r="N236" s="61"/>
      <c r="O236" s="61"/>
      <c r="P236" s="61"/>
    </row>
    <row r="237" spans="1:16" s="169" customFormat="1" ht="33" customHeight="1">
      <c r="A237" s="62" t="s">
        <v>183</v>
      </c>
      <c r="B237" s="139"/>
      <c r="C237" s="139"/>
      <c r="D237" s="106"/>
      <c r="E237" s="61"/>
      <c r="F237" s="106"/>
      <c r="G237" s="106"/>
      <c r="H237" s="62" t="s">
        <v>187</v>
      </c>
      <c r="I237" s="116" t="s">
        <v>29</v>
      </c>
      <c r="J237" s="108">
        <v>645</v>
      </c>
      <c r="K237" s="62">
        <v>20</v>
      </c>
      <c r="L237" s="109">
        <f t="shared" si="10"/>
        <v>12900</v>
      </c>
      <c r="M237" s="61"/>
      <c r="N237" s="62" t="s">
        <v>184</v>
      </c>
      <c r="O237" s="62" t="s">
        <v>185</v>
      </c>
      <c r="P237" s="62" t="s">
        <v>186</v>
      </c>
    </row>
    <row r="238" spans="1:16" s="169" customFormat="1" ht="47.25" customHeight="1">
      <c r="A238" s="62" t="s">
        <v>189</v>
      </c>
      <c r="B238" s="139" t="s">
        <v>626</v>
      </c>
      <c r="C238" s="139" t="s">
        <v>344</v>
      </c>
      <c r="D238" s="106">
        <v>42103</v>
      </c>
      <c r="E238" s="61" t="s">
        <v>188</v>
      </c>
      <c r="F238" s="106">
        <v>42103</v>
      </c>
      <c r="G238" s="106" t="s">
        <v>643</v>
      </c>
      <c r="H238" s="62" t="s">
        <v>193</v>
      </c>
      <c r="I238" s="116" t="s">
        <v>29</v>
      </c>
      <c r="J238" s="108">
        <v>28.01</v>
      </c>
      <c r="K238" s="62">
        <v>600</v>
      </c>
      <c r="L238" s="109">
        <f t="shared" si="10"/>
        <v>16806</v>
      </c>
      <c r="M238" s="110">
        <f>SUM(L238:L240)</f>
        <v>30945</v>
      </c>
      <c r="N238" s="62" t="s">
        <v>190</v>
      </c>
      <c r="O238" s="62" t="s">
        <v>191</v>
      </c>
      <c r="P238" s="62" t="s">
        <v>192</v>
      </c>
    </row>
    <row r="239" spans="1:16" s="169" customFormat="1" ht="47.25" customHeight="1">
      <c r="A239" s="62" t="s">
        <v>194</v>
      </c>
      <c r="B239" s="139"/>
      <c r="C239" s="139"/>
      <c r="D239" s="106"/>
      <c r="E239" s="61"/>
      <c r="F239" s="106"/>
      <c r="G239" s="106"/>
      <c r="H239" s="62" t="s">
        <v>198</v>
      </c>
      <c r="I239" s="116" t="s">
        <v>353</v>
      </c>
      <c r="J239" s="108">
        <v>155.30000000000001</v>
      </c>
      <c r="K239" s="62">
        <v>30</v>
      </c>
      <c r="L239" s="109">
        <f t="shared" si="10"/>
        <v>4659</v>
      </c>
      <c r="M239" s="61"/>
      <c r="N239" s="62" t="s">
        <v>195</v>
      </c>
      <c r="O239" s="62" t="s">
        <v>196</v>
      </c>
      <c r="P239" s="112" t="s">
        <v>197</v>
      </c>
    </row>
    <row r="240" spans="1:16" s="169" customFormat="1" ht="47.25" customHeight="1">
      <c r="A240" s="62" t="s">
        <v>199</v>
      </c>
      <c r="B240" s="139"/>
      <c r="C240" s="139"/>
      <c r="D240" s="106"/>
      <c r="E240" s="61"/>
      <c r="F240" s="106"/>
      <c r="G240" s="106"/>
      <c r="H240" s="62" t="s">
        <v>202</v>
      </c>
      <c r="I240" s="116" t="s">
        <v>353</v>
      </c>
      <c r="J240" s="108">
        <v>158</v>
      </c>
      <c r="K240" s="62">
        <v>60</v>
      </c>
      <c r="L240" s="109">
        <f t="shared" si="10"/>
        <v>9480</v>
      </c>
      <c r="M240" s="61"/>
      <c r="N240" s="62" t="s">
        <v>200</v>
      </c>
      <c r="O240" s="62" t="s">
        <v>30</v>
      </c>
      <c r="P240" s="62" t="s">
        <v>201</v>
      </c>
    </row>
    <row r="241" spans="1:16" s="169" customFormat="1" ht="57" customHeight="1">
      <c r="A241" s="62" t="s">
        <v>204</v>
      </c>
      <c r="B241" s="139" t="s">
        <v>626</v>
      </c>
      <c r="C241" s="139" t="s">
        <v>345</v>
      </c>
      <c r="D241" s="106">
        <v>42095</v>
      </c>
      <c r="E241" s="61" t="s">
        <v>203</v>
      </c>
      <c r="F241" s="106">
        <v>42095</v>
      </c>
      <c r="G241" s="106" t="s">
        <v>644</v>
      </c>
      <c r="H241" s="62" t="s">
        <v>208</v>
      </c>
      <c r="I241" s="116" t="s">
        <v>29</v>
      </c>
      <c r="J241" s="108">
        <v>130</v>
      </c>
      <c r="K241" s="62">
        <v>200</v>
      </c>
      <c r="L241" s="109">
        <f t="shared" si="10"/>
        <v>26000</v>
      </c>
      <c r="M241" s="110">
        <f>SUM(L241:L242)</f>
        <v>37960</v>
      </c>
      <c r="N241" s="62" t="s">
        <v>205</v>
      </c>
      <c r="O241" s="62" t="s">
        <v>206</v>
      </c>
      <c r="P241" s="62" t="s">
        <v>207</v>
      </c>
    </row>
    <row r="242" spans="1:16" s="169" customFormat="1" ht="38.25" customHeight="1">
      <c r="A242" s="62" t="s">
        <v>209</v>
      </c>
      <c r="B242" s="139"/>
      <c r="C242" s="139"/>
      <c r="D242" s="106"/>
      <c r="E242" s="61"/>
      <c r="F242" s="106"/>
      <c r="G242" s="106"/>
      <c r="H242" s="62" t="s">
        <v>213</v>
      </c>
      <c r="I242" s="116" t="s">
        <v>29</v>
      </c>
      <c r="J242" s="108">
        <v>59.8</v>
      </c>
      <c r="K242" s="62">
        <v>200</v>
      </c>
      <c r="L242" s="109">
        <f t="shared" si="10"/>
        <v>11960</v>
      </c>
      <c r="M242" s="61"/>
      <c r="N242" s="62" t="s">
        <v>210</v>
      </c>
      <c r="O242" s="62" t="s">
        <v>211</v>
      </c>
      <c r="P242" s="62" t="s">
        <v>212</v>
      </c>
    </row>
    <row r="243" spans="1:16" s="169" customFormat="1" ht="24.75" customHeight="1">
      <c r="A243" s="139" t="s">
        <v>215</v>
      </c>
      <c r="B243" s="139" t="s">
        <v>626</v>
      </c>
      <c r="C243" s="139" t="s">
        <v>346</v>
      </c>
      <c r="D243" s="143">
        <v>42101</v>
      </c>
      <c r="E243" s="139" t="s">
        <v>214</v>
      </c>
      <c r="F243" s="143">
        <v>42101</v>
      </c>
      <c r="G243" s="143" t="s">
        <v>645</v>
      </c>
      <c r="H243" s="116" t="s">
        <v>219</v>
      </c>
      <c r="I243" s="116" t="s">
        <v>29</v>
      </c>
      <c r="J243" s="108">
        <v>107.98</v>
      </c>
      <c r="K243" s="116">
        <v>10</v>
      </c>
      <c r="L243" s="109">
        <f t="shared" ref="L243:L262" si="12">K243*J243</f>
        <v>1079.8</v>
      </c>
      <c r="M243" s="110">
        <f xml:space="preserve"> SUM(L243:L262)</f>
        <v>97375.9</v>
      </c>
      <c r="N243" s="139" t="s">
        <v>216</v>
      </c>
      <c r="O243" s="139" t="s">
        <v>217</v>
      </c>
      <c r="P243" s="139" t="s">
        <v>218</v>
      </c>
    </row>
    <row r="244" spans="1:16" s="169" customFormat="1" ht="24.75" customHeight="1">
      <c r="A244" s="139"/>
      <c r="B244" s="139"/>
      <c r="C244" s="139"/>
      <c r="D244" s="143"/>
      <c r="E244" s="139"/>
      <c r="F244" s="143"/>
      <c r="G244" s="143"/>
      <c r="H244" s="116" t="s">
        <v>220</v>
      </c>
      <c r="I244" s="116" t="s">
        <v>29</v>
      </c>
      <c r="J244" s="108">
        <v>105.98</v>
      </c>
      <c r="K244" s="116">
        <v>10</v>
      </c>
      <c r="L244" s="109">
        <f t="shared" si="12"/>
        <v>1059.8</v>
      </c>
      <c r="M244" s="110"/>
      <c r="N244" s="139"/>
      <c r="O244" s="139"/>
      <c r="P244" s="139"/>
    </row>
    <row r="245" spans="1:16" s="169" customFormat="1" ht="24.75" customHeight="1">
      <c r="A245" s="139"/>
      <c r="B245" s="139"/>
      <c r="C245" s="139"/>
      <c r="D245" s="143"/>
      <c r="E245" s="139"/>
      <c r="F245" s="143"/>
      <c r="G245" s="143"/>
      <c r="H245" s="116" t="s">
        <v>221</v>
      </c>
      <c r="I245" s="116" t="s">
        <v>29</v>
      </c>
      <c r="J245" s="108">
        <v>108.98</v>
      </c>
      <c r="K245" s="116">
        <v>10</v>
      </c>
      <c r="L245" s="109">
        <f t="shared" si="12"/>
        <v>1089.8</v>
      </c>
      <c r="M245" s="110"/>
      <c r="N245" s="139"/>
      <c r="O245" s="139"/>
      <c r="P245" s="139"/>
    </row>
    <row r="246" spans="1:16" s="169" customFormat="1" ht="24.75" customHeight="1">
      <c r="A246" s="139"/>
      <c r="B246" s="139"/>
      <c r="C246" s="139"/>
      <c r="D246" s="143"/>
      <c r="E246" s="139"/>
      <c r="F246" s="143"/>
      <c r="G246" s="143"/>
      <c r="H246" s="116" t="s">
        <v>222</v>
      </c>
      <c r="I246" s="116" t="s">
        <v>29</v>
      </c>
      <c r="J246" s="108">
        <v>108.98</v>
      </c>
      <c r="K246" s="116">
        <v>10</v>
      </c>
      <c r="L246" s="109">
        <f t="shared" si="12"/>
        <v>1089.8</v>
      </c>
      <c r="M246" s="110"/>
      <c r="N246" s="139"/>
      <c r="O246" s="139"/>
      <c r="P246" s="139"/>
    </row>
    <row r="247" spans="1:16" s="169" customFormat="1" ht="24.75" customHeight="1">
      <c r="A247" s="139"/>
      <c r="B247" s="139"/>
      <c r="C247" s="139"/>
      <c r="D247" s="143"/>
      <c r="E247" s="139"/>
      <c r="F247" s="143"/>
      <c r="G247" s="143"/>
      <c r="H247" s="116" t="s">
        <v>223</v>
      </c>
      <c r="I247" s="116" t="s">
        <v>29</v>
      </c>
      <c r="J247" s="108">
        <v>99.99</v>
      </c>
      <c r="K247" s="116">
        <v>10</v>
      </c>
      <c r="L247" s="109">
        <f t="shared" si="12"/>
        <v>999.9</v>
      </c>
      <c r="M247" s="110"/>
      <c r="N247" s="139"/>
      <c r="O247" s="139"/>
      <c r="P247" s="139"/>
    </row>
    <row r="248" spans="1:16" s="169" customFormat="1" ht="24.75" customHeight="1">
      <c r="A248" s="139"/>
      <c r="B248" s="139"/>
      <c r="C248" s="139"/>
      <c r="D248" s="143"/>
      <c r="E248" s="139"/>
      <c r="F248" s="143"/>
      <c r="G248" s="143"/>
      <c r="H248" s="116" t="s">
        <v>224</v>
      </c>
      <c r="I248" s="116" t="s">
        <v>29</v>
      </c>
      <c r="J248" s="108">
        <v>99.99</v>
      </c>
      <c r="K248" s="116">
        <v>10</v>
      </c>
      <c r="L248" s="109">
        <f t="shared" si="12"/>
        <v>999.9</v>
      </c>
      <c r="M248" s="110"/>
      <c r="N248" s="139"/>
      <c r="O248" s="139"/>
      <c r="P248" s="139"/>
    </row>
    <row r="249" spans="1:16" s="169" customFormat="1" ht="24.75" customHeight="1">
      <c r="A249" s="139"/>
      <c r="B249" s="139"/>
      <c r="C249" s="139"/>
      <c r="D249" s="143"/>
      <c r="E249" s="139"/>
      <c r="F249" s="143"/>
      <c r="G249" s="143"/>
      <c r="H249" s="116" t="s">
        <v>225</v>
      </c>
      <c r="I249" s="116" t="s">
        <v>29</v>
      </c>
      <c r="J249" s="108">
        <v>99.99</v>
      </c>
      <c r="K249" s="116">
        <v>10</v>
      </c>
      <c r="L249" s="109">
        <f t="shared" si="12"/>
        <v>999.9</v>
      </c>
      <c r="M249" s="110"/>
      <c r="N249" s="139"/>
      <c r="O249" s="139"/>
      <c r="P249" s="139"/>
    </row>
    <row r="250" spans="1:16" s="169" customFormat="1" ht="72" customHeight="1">
      <c r="A250" s="116" t="s">
        <v>226</v>
      </c>
      <c r="B250" s="139"/>
      <c r="C250" s="139"/>
      <c r="D250" s="143"/>
      <c r="E250" s="139"/>
      <c r="F250" s="143"/>
      <c r="G250" s="143"/>
      <c r="H250" s="116" t="s">
        <v>230</v>
      </c>
      <c r="I250" s="116" t="s">
        <v>29</v>
      </c>
      <c r="J250" s="108">
        <v>116</v>
      </c>
      <c r="K250" s="116">
        <v>10</v>
      </c>
      <c r="L250" s="109">
        <f t="shared" si="12"/>
        <v>1160</v>
      </c>
      <c r="M250" s="110"/>
      <c r="N250" s="116" t="s">
        <v>227</v>
      </c>
      <c r="O250" s="116" t="s">
        <v>228</v>
      </c>
      <c r="P250" s="116" t="s">
        <v>229</v>
      </c>
    </row>
    <row r="251" spans="1:16" s="169" customFormat="1" ht="68.25" customHeight="1">
      <c r="A251" s="116" t="s">
        <v>231</v>
      </c>
      <c r="B251" s="139"/>
      <c r="C251" s="139"/>
      <c r="D251" s="143"/>
      <c r="E251" s="139"/>
      <c r="F251" s="143"/>
      <c r="G251" s="143"/>
      <c r="H251" s="116" t="s">
        <v>232</v>
      </c>
      <c r="I251" s="116" t="s">
        <v>29</v>
      </c>
      <c r="J251" s="108">
        <v>190</v>
      </c>
      <c r="K251" s="116">
        <v>400</v>
      </c>
      <c r="L251" s="109">
        <f t="shared" si="12"/>
        <v>76000</v>
      </c>
      <c r="M251" s="110"/>
      <c r="N251" s="116" t="s">
        <v>164</v>
      </c>
      <c r="O251" s="116" t="s">
        <v>165</v>
      </c>
      <c r="P251" s="116" t="s">
        <v>166</v>
      </c>
    </row>
    <row r="252" spans="1:16" s="169" customFormat="1" ht="24.75" customHeight="1">
      <c r="A252" s="139" t="s">
        <v>233</v>
      </c>
      <c r="B252" s="139"/>
      <c r="C252" s="139"/>
      <c r="D252" s="143"/>
      <c r="E252" s="139"/>
      <c r="F252" s="143"/>
      <c r="G252" s="143"/>
      <c r="H252" s="116" t="s">
        <v>237</v>
      </c>
      <c r="I252" s="116" t="s">
        <v>29</v>
      </c>
      <c r="J252" s="108">
        <v>120</v>
      </c>
      <c r="K252" s="116">
        <v>20</v>
      </c>
      <c r="L252" s="109">
        <f t="shared" si="12"/>
        <v>2400</v>
      </c>
      <c r="M252" s="110"/>
      <c r="N252" s="139" t="s">
        <v>234</v>
      </c>
      <c r="O252" s="139" t="s">
        <v>235</v>
      </c>
      <c r="P252" s="139" t="s">
        <v>236</v>
      </c>
    </row>
    <row r="253" spans="1:16" s="169" customFormat="1" ht="24.75" customHeight="1">
      <c r="A253" s="139"/>
      <c r="B253" s="139"/>
      <c r="C253" s="139"/>
      <c r="D253" s="143"/>
      <c r="E253" s="139"/>
      <c r="F253" s="143"/>
      <c r="G253" s="143"/>
      <c r="H253" s="116" t="s">
        <v>238</v>
      </c>
      <c r="I253" s="116" t="s">
        <v>29</v>
      </c>
      <c r="J253" s="108">
        <v>132</v>
      </c>
      <c r="K253" s="116">
        <v>12</v>
      </c>
      <c r="L253" s="109">
        <f t="shared" si="12"/>
        <v>1584</v>
      </c>
      <c r="M253" s="110"/>
      <c r="N253" s="139"/>
      <c r="O253" s="139"/>
      <c r="P253" s="139"/>
    </row>
    <row r="254" spans="1:16" s="169" customFormat="1" ht="24.75" customHeight="1">
      <c r="A254" s="139"/>
      <c r="B254" s="139"/>
      <c r="C254" s="139"/>
      <c r="D254" s="143"/>
      <c r="E254" s="139"/>
      <c r="F254" s="143"/>
      <c r="G254" s="143"/>
      <c r="H254" s="116" t="s">
        <v>239</v>
      </c>
      <c r="I254" s="116" t="s">
        <v>29</v>
      </c>
      <c r="J254" s="108">
        <v>132</v>
      </c>
      <c r="K254" s="116">
        <v>12</v>
      </c>
      <c r="L254" s="109">
        <f t="shared" si="12"/>
        <v>1584</v>
      </c>
      <c r="M254" s="110"/>
      <c r="N254" s="139"/>
      <c r="O254" s="139"/>
      <c r="P254" s="139"/>
    </row>
    <row r="255" spans="1:16" s="169" customFormat="1" ht="24.75" customHeight="1">
      <c r="A255" s="139"/>
      <c r="B255" s="139"/>
      <c r="C255" s="139"/>
      <c r="D255" s="143"/>
      <c r="E255" s="139"/>
      <c r="F255" s="143"/>
      <c r="G255" s="143"/>
      <c r="H255" s="116" t="s">
        <v>240</v>
      </c>
      <c r="I255" s="116" t="s">
        <v>29</v>
      </c>
      <c r="J255" s="108">
        <v>132</v>
      </c>
      <c r="K255" s="116">
        <v>12</v>
      </c>
      <c r="L255" s="109">
        <f t="shared" si="12"/>
        <v>1584</v>
      </c>
      <c r="M255" s="110"/>
      <c r="N255" s="139"/>
      <c r="O255" s="139"/>
      <c r="P255" s="139"/>
    </row>
    <row r="256" spans="1:16" s="169" customFormat="1" ht="24.75" customHeight="1">
      <c r="A256" s="139"/>
      <c r="B256" s="139"/>
      <c r="C256" s="139"/>
      <c r="D256" s="143"/>
      <c r="E256" s="139"/>
      <c r="F256" s="143"/>
      <c r="G256" s="143"/>
      <c r="H256" s="116" t="s">
        <v>241</v>
      </c>
      <c r="I256" s="116" t="s">
        <v>29</v>
      </c>
      <c r="J256" s="108">
        <v>98</v>
      </c>
      <c r="K256" s="116">
        <v>10</v>
      </c>
      <c r="L256" s="109">
        <f t="shared" si="12"/>
        <v>980</v>
      </c>
      <c r="M256" s="110"/>
      <c r="N256" s="139"/>
      <c r="O256" s="139"/>
      <c r="P256" s="139"/>
    </row>
    <row r="257" spans="1:16" s="169" customFormat="1" ht="24.75" customHeight="1">
      <c r="A257" s="139"/>
      <c r="B257" s="139"/>
      <c r="C257" s="139"/>
      <c r="D257" s="143"/>
      <c r="E257" s="139"/>
      <c r="F257" s="143"/>
      <c r="G257" s="143"/>
      <c r="H257" s="116" t="s">
        <v>242</v>
      </c>
      <c r="I257" s="116" t="s">
        <v>29</v>
      </c>
      <c r="J257" s="108">
        <v>98</v>
      </c>
      <c r="K257" s="116">
        <v>10</v>
      </c>
      <c r="L257" s="109">
        <f t="shared" si="12"/>
        <v>980</v>
      </c>
      <c r="M257" s="110"/>
      <c r="N257" s="139"/>
      <c r="O257" s="139"/>
      <c r="P257" s="139"/>
    </row>
    <row r="258" spans="1:16" s="169" customFormat="1" ht="24.75" customHeight="1">
      <c r="A258" s="139"/>
      <c r="B258" s="139"/>
      <c r="C258" s="139"/>
      <c r="D258" s="143"/>
      <c r="E258" s="139"/>
      <c r="F258" s="143"/>
      <c r="G258" s="143"/>
      <c r="H258" s="116" t="s">
        <v>243</v>
      </c>
      <c r="I258" s="116" t="s">
        <v>29</v>
      </c>
      <c r="J258" s="108">
        <v>98</v>
      </c>
      <c r="K258" s="116">
        <v>10</v>
      </c>
      <c r="L258" s="109">
        <f t="shared" si="12"/>
        <v>980</v>
      </c>
      <c r="M258" s="110"/>
      <c r="N258" s="139"/>
      <c r="O258" s="139"/>
      <c r="P258" s="139"/>
    </row>
    <row r="259" spans="1:16" s="169" customFormat="1" ht="24.75" customHeight="1">
      <c r="A259" s="139"/>
      <c r="B259" s="139"/>
      <c r="C259" s="139"/>
      <c r="D259" s="143"/>
      <c r="E259" s="139"/>
      <c r="F259" s="143"/>
      <c r="G259" s="143"/>
      <c r="H259" s="116" t="s">
        <v>244</v>
      </c>
      <c r="I259" s="116" t="s">
        <v>29</v>
      </c>
      <c r="J259" s="108">
        <v>98</v>
      </c>
      <c r="K259" s="116">
        <v>10</v>
      </c>
      <c r="L259" s="109">
        <f t="shared" si="12"/>
        <v>980</v>
      </c>
      <c r="M259" s="110"/>
      <c r="N259" s="139"/>
      <c r="O259" s="139"/>
      <c r="P259" s="139"/>
    </row>
    <row r="260" spans="1:16" s="169" customFormat="1" ht="24.75" customHeight="1">
      <c r="A260" s="139"/>
      <c r="B260" s="139"/>
      <c r="C260" s="139"/>
      <c r="D260" s="143"/>
      <c r="E260" s="139"/>
      <c r="F260" s="143"/>
      <c r="G260" s="143"/>
      <c r="H260" s="116" t="s">
        <v>245</v>
      </c>
      <c r="I260" s="116" t="s">
        <v>29</v>
      </c>
      <c r="J260" s="108">
        <v>79</v>
      </c>
      <c r="K260" s="116">
        <v>5</v>
      </c>
      <c r="L260" s="109">
        <f t="shared" si="12"/>
        <v>395</v>
      </c>
      <c r="M260" s="110"/>
      <c r="N260" s="139"/>
      <c r="O260" s="139"/>
      <c r="P260" s="139"/>
    </row>
    <row r="261" spans="1:16" s="169" customFormat="1" ht="24.75" customHeight="1">
      <c r="A261" s="139"/>
      <c r="B261" s="139"/>
      <c r="C261" s="139"/>
      <c r="D261" s="143"/>
      <c r="E261" s="139"/>
      <c r="F261" s="143"/>
      <c r="G261" s="143"/>
      <c r="H261" s="116" t="s">
        <v>246</v>
      </c>
      <c r="I261" s="116" t="s">
        <v>29</v>
      </c>
      <c r="J261" s="108">
        <v>148</v>
      </c>
      <c r="K261" s="116">
        <v>5</v>
      </c>
      <c r="L261" s="109">
        <f t="shared" si="12"/>
        <v>740</v>
      </c>
      <c r="M261" s="110"/>
      <c r="N261" s="139"/>
      <c r="O261" s="139"/>
      <c r="P261" s="139"/>
    </row>
    <row r="262" spans="1:16" s="169" customFormat="1" ht="24.75" customHeight="1">
      <c r="A262" s="139"/>
      <c r="B262" s="139"/>
      <c r="C262" s="139"/>
      <c r="D262" s="143"/>
      <c r="E262" s="139"/>
      <c r="F262" s="143"/>
      <c r="G262" s="143"/>
      <c r="H262" s="116" t="s">
        <v>247</v>
      </c>
      <c r="I262" s="116" t="s">
        <v>29</v>
      </c>
      <c r="J262" s="108">
        <v>138</v>
      </c>
      <c r="K262" s="116">
        <v>5</v>
      </c>
      <c r="L262" s="109">
        <f t="shared" si="12"/>
        <v>690</v>
      </c>
      <c r="M262" s="110"/>
      <c r="N262" s="139"/>
      <c r="O262" s="139"/>
      <c r="P262" s="139"/>
    </row>
    <row r="263" spans="1:16" s="169" customFormat="1" ht="64.5" customHeight="1">
      <c r="A263" s="116" t="s">
        <v>139</v>
      </c>
      <c r="B263" s="116" t="s">
        <v>626</v>
      </c>
      <c r="C263" s="116" t="s">
        <v>347</v>
      </c>
      <c r="D263" s="144">
        <v>42101</v>
      </c>
      <c r="E263" s="116" t="s">
        <v>248</v>
      </c>
      <c r="F263" s="144">
        <v>42101</v>
      </c>
      <c r="G263" s="144" t="s">
        <v>645</v>
      </c>
      <c r="H263" s="116" t="s">
        <v>252</v>
      </c>
      <c r="I263" s="116" t="s">
        <v>29</v>
      </c>
      <c r="J263" s="108">
        <v>568.20000000000005</v>
      </c>
      <c r="K263" s="116">
        <v>30</v>
      </c>
      <c r="L263" s="109">
        <f t="shared" ref="L263:L310" si="13">J263*K263</f>
        <v>17046</v>
      </c>
      <c r="M263" s="109">
        <v>17046</v>
      </c>
      <c r="N263" s="116" t="s">
        <v>249</v>
      </c>
      <c r="O263" s="116" t="s">
        <v>250</v>
      </c>
      <c r="P263" s="116" t="s">
        <v>251</v>
      </c>
    </row>
    <row r="264" spans="1:16" s="169" customFormat="1" ht="24.75" customHeight="1">
      <c r="A264" s="139" t="s">
        <v>254</v>
      </c>
      <c r="B264" s="139" t="s">
        <v>626</v>
      </c>
      <c r="C264" s="139" t="s">
        <v>348</v>
      </c>
      <c r="D264" s="143">
        <v>42101</v>
      </c>
      <c r="E264" s="139" t="s">
        <v>253</v>
      </c>
      <c r="F264" s="143">
        <v>42101</v>
      </c>
      <c r="G264" s="143" t="s">
        <v>645</v>
      </c>
      <c r="H264" s="116" t="s">
        <v>258</v>
      </c>
      <c r="I264" s="116" t="s">
        <v>29</v>
      </c>
      <c r="J264" s="108">
        <v>0.39</v>
      </c>
      <c r="K264" s="116">
        <v>2000</v>
      </c>
      <c r="L264" s="109">
        <f t="shared" si="13"/>
        <v>780</v>
      </c>
      <c r="M264" s="110">
        <f>SUM(L264:L267)</f>
        <v>2800</v>
      </c>
      <c r="N264" s="139" t="s">
        <v>255</v>
      </c>
      <c r="O264" s="139" t="s">
        <v>256</v>
      </c>
      <c r="P264" s="139" t="s">
        <v>257</v>
      </c>
    </row>
    <row r="265" spans="1:16" s="169" customFormat="1" ht="24.75" customHeight="1">
      <c r="A265" s="139"/>
      <c r="B265" s="139"/>
      <c r="C265" s="139"/>
      <c r="D265" s="143"/>
      <c r="E265" s="139"/>
      <c r="F265" s="143"/>
      <c r="G265" s="143"/>
      <c r="H265" s="116" t="s">
        <v>259</v>
      </c>
      <c r="I265" s="116" t="s">
        <v>29</v>
      </c>
      <c r="J265" s="108">
        <v>0.49</v>
      </c>
      <c r="K265" s="116">
        <v>1000</v>
      </c>
      <c r="L265" s="109">
        <f t="shared" si="13"/>
        <v>490</v>
      </c>
      <c r="M265" s="110"/>
      <c r="N265" s="139"/>
      <c r="O265" s="139"/>
      <c r="P265" s="139"/>
    </row>
    <row r="266" spans="1:16" s="169" customFormat="1" ht="24.75" customHeight="1">
      <c r="A266" s="139"/>
      <c r="B266" s="139"/>
      <c r="C266" s="139"/>
      <c r="D266" s="143"/>
      <c r="E266" s="139"/>
      <c r="F266" s="143"/>
      <c r="G266" s="143"/>
      <c r="H266" s="116" t="s">
        <v>260</v>
      </c>
      <c r="I266" s="116" t="s">
        <v>29</v>
      </c>
      <c r="J266" s="108">
        <v>0.24</v>
      </c>
      <c r="K266" s="116">
        <v>1000</v>
      </c>
      <c r="L266" s="109">
        <f t="shared" si="13"/>
        <v>240</v>
      </c>
      <c r="M266" s="110"/>
      <c r="N266" s="139"/>
      <c r="O266" s="139"/>
      <c r="P266" s="139"/>
    </row>
    <row r="267" spans="1:16" s="169" customFormat="1" ht="54.75" customHeight="1">
      <c r="A267" s="116" t="s">
        <v>261</v>
      </c>
      <c r="B267" s="139"/>
      <c r="C267" s="139"/>
      <c r="D267" s="143"/>
      <c r="E267" s="139"/>
      <c r="F267" s="143"/>
      <c r="G267" s="143"/>
      <c r="H267" s="116" t="s">
        <v>262</v>
      </c>
      <c r="I267" s="116" t="s">
        <v>354</v>
      </c>
      <c r="J267" s="108">
        <v>25.8</v>
      </c>
      <c r="K267" s="116">
        <v>50</v>
      </c>
      <c r="L267" s="109">
        <f t="shared" si="13"/>
        <v>1290</v>
      </c>
      <c r="M267" s="110"/>
      <c r="N267" s="116" t="s">
        <v>159</v>
      </c>
      <c r="O267" s="116" t="s">
        <v>160</v>
      </c>
      <c r="P267" s="116" t="s">
        <v>41</v>
      </c>
    </row>
    <row r="268" spans="1:16" s="169" customFormat="1" ht="67.5" customHeight="1">
      <c r="A268" s="116" t="s">
        <v>264</v>
      </c>
      <c r="B268" s="116" t="s">
        <v>626</v>
      </c>
      <c r="C268" s="116" t="s">
        <v>349</v>
      </c>
      <c r="D268" s="144">
        <v>42101</v>
      </c>
      <c r="E268" s="116" t="s">
        <v>263</v>
      </c>
      <c r="F268" s="144">
        <v>42101</v>
      </c>
      <c r="G268" s="144" t="s">
        <v>645</v>
      </c>
      <c r="H268" s="116" t="s">
        <v>267</v>
      </c>
      <c r="I268" s="116" t="s">
        <v>29</v>
      </c>
      <c r="J268" s="108">
        <v>259.83999999999997</v>
      </c>
      <c r="K268" s="116">
        <v>40</v>
      </c>
      <c r="L268" s="109">
        <f t="shared" si="13"/>
        <v>10393.599999999999</v>
      </c>
      <c r="M268" s="109">
        <v>7424</v>
      </c>
      <c r="N268" s="116" t="s">
        <v>265</v>
      </c>
      <c r="O268" s="116" t="s">
        <v>35</v>
      </c>
      <c r="P268" s="116" t="s">
        <v>266</v>
      </c>
    </row>
    <row r="269" spans="1:16" s="169" customFormat="1" ht="60.75" customHeight="1">
      <c r="A269" s="139" t="s">
        <v>269</v>
      </c>
      <c r="B269" s="139" t="s">
        <v>626</v>
      </c>
      <c r="C269" s="139" t="s">
        <v>350</v>
      </c>
      <c r="D269" s="143">
        <v>42111</v>
      </c>
      <c r="E269" s="139" t="s">
        <v>268</v>
      </c>
      <c r="F269" s="143">
        <v>42111</v>
      </c>
      <c r="G269" s="143" t="s">
        <v>646</v>
      </c>
      <c r="H269" s="116" t="s">
        <v>273</v>
      </c>
      <c r="I269" s="116" t="s">
        <v>29</v>
      </c>
      <c r="J269" s="108">
        <v>359</v>
      </c>
      <c r="K269" s="220">
        <v>25</v>
      </c>
      <c r="L269" s="109">
        <f t="shared" si="13"/>
        <v>8975</v>
      </c>
      <c r="M269" s="158">
        <f>SUM(L269:L272)</f>
        <v>25672.5</v>
      </c>
      <c r="N269" s="139" t="s">
        <v>270</v>
      </c>
      <c r="O269" s="139" t="s">
        <v>271</v>
      </c>
      <c r="P269" s="139" t="s">
        <v>272</v>
      </c>
    </row>
    <row r="270" spans="1:16" s="169" customFormat="1" ht="60.75" customHeight="1">
      <c r="A270" s="139"/>
      <c r="B270" s="139"/>
      <c r="C270" s="139"/>
      <c r="D270" s="143"/>
      <c r="E270" s="139"/>
      <c r="F270" s="143"/>
      <c r="G270" s="143"/>
      <c r="H270" s="116" t="s">
        <v>274</v>
      </c>
      <c r="I270" s="116" t="s">
        <v>29</v>
      </c>
      <c r="J270" s="108">
        <v>319</v>
      </c>
      <c r="K270" s="220">
        <v>25</v>
      </c>
      <c r="L270" s="109">
        <f t="shared" si="13"/>
        <v>7975</v>
      </c>
      <c r="M270" s="139"/>
      <c r="N270" s="139"/>
      <c r="O270" s="139"/>
      <c r="P270" s="139"/>
    </row>
    <row r="271" spans="1:16" s="169" customFormat="1" ht="60.75" customHeight="1">
      <c r="A271" s="139"/>
      <c r="B271" s="139"/>
      <c r="C271" s="139"/>
      <c r="D271" s="143"/>
      <c r="E271" s="139"/>
      <c r="F271" s="143"/>
      <c r="G271" s="143"/>
      <c r="H271" s="116" t="s">
        <v>275</v>
      </c>
      <c r="I271" s="116" t="s">
        <v>29</v>
      </c>
      <c r="J271" s="108">
        <v>174</v>
      </c>
      <c r="K271" s="220">
        <v>25</v>
      </c>
      <c r="L271" s="109">
        <f t="shared" si="13"/>
        <v>4350</v>
      </c>
      <c r="M271" s="139"/>
      <c r="N271" s="139"/>
      <c r="O271" s="139"/>
      <c r="P271" s="139"/>
    </row>
    <row r="272" spans="1:16" s="169" customFormat="1" ht="60.75" customHeight="1">
      <c r="A272" s="139"/>
      <c r="B272" s="139"/>
      <c r="C272" s="139"/>
      <c r="D272" s="143"/>
      <c r="E272" s="139"/>
      <c r="F272" s="143"/>
      <c r="G272" s="143"/>
      <c r="H272" s="116" t="s">
        <v>276</v>
      </c>
      <c r="I272" s="116" t="s">
        <v>29</v>
      </c>
      <c r="J272" s="108">
        <v>174.9</v>
      </c>
      <c r="K272" s="220">
        <v>25</v>
      </c>
      <c r="L272" s="109">
        <f t="shared" si="13"/>
        <v>4372.5</v>
      </c>
      <c r="M272" s="139"/>
      <c r="N272" s="139"/>
      <c r="O272" s="139"/>
      <c r="P272" s="139"/>
    </row>
    <row r="273" spans="1:16" s="169" customFormat="1" ht="45.75" customHeight="1">
      <c r="A273" s="139" t="s">
        <v>278</v>
      </c>
      <c r="B273" s="139" t="s">
        <v>626</v>
      </c>
      <c r="C273" s="139" t="s">
        <v>351</v>
      </c>
      <c r="D273" s="143">
        <v>42110</v>
      </c>
      <c r="E273" s="139" t="s">
        <v>277</v>
      </c>
      <c r="F273" s="143">
        <v>42110</v>
      </c>
      <c r="G273" s="143" t="s">
        <v>647</v>
      </c>
      <c r="H273" s="116" t="s">
        <v>282</v>
      </c>
      <c r="I273" s="116" t="s">
        <v>29</v>
      </c>
      <c r="J273" s="108">
        <v>0.53</v>
      </c>
      <c r="K273" s="220">
        <v>900</v>
      </c>
      <c r="L273" s="109">
        <f t="shared" si="13"/>
        <v>477</v>
      </c>
      <c r="M273" s="158">
        <f>SUM(L273:L287)</f>
        <v>82212</v>
      </c>
      <c r="N273" s="139" t="s">
        <v>279</v>
      </c>
      <c r="O273" s="139" t="s">
        <v>280</v>
      </c>
      <c r="P273" s="139" t="s">
        <v>281</v>
      </c>
    </row>
    <row r="274" spans="1:16" s="169" customFormat="1" ht="45.75" customHeight="1">
      <c r="A274" s="139"/>
      <c r="B274" s="139"/>
      <c r="C274" s="139"/>
      <c r="D274" s="143"/>
      <c r="E274" s="139"/>
      <c r="F274" s="143"/>
      <c r="G274" s="143"/>
      <c r="H274" s="116" t="s">
        <v>283</v>
      </c>
      <c r="I274" s="116" t="s">
        <v>29</v>
      </c>
      <c r="J274" s="108">
        <v>1.84</v>
      </c>
      <c r="K274" s="220">
        <v>2500</v>
      </c>
      <c r="L274" s="109">
        <f t="shared" si="13"/>
        <v>4600</v>
      </c>
      <c r="M274" s="139"/>
      <c r="N274" s="139"/>
      <c r="O274" s="139"/>
      <c r="P274" s="139"/>
    </row>
    <row r="275" spans="1:16" s="169" customFormat="1" ht="45.75" customHeight="1">
      <c r="A275" s="139"/>
      <c r="B275" s="139"/>
      <c r="C275" s="139"/>
      <c r="D275" s="143"/>
      <c r="E275" s="139"/>
      <c r="F275" s="143"/>
      <c r="G275" s="143"/>
      <c r="H275" s="116" t="s">
        <v>284</v>
      </c>
      <c r="I275" s="116" t="s">
        <v>29</v>
      </c>
      <c r="J275" s="108">
        <v>59</v>
      </c>
      <c r="K275" s="220">
        <v>50</v>
      </c>
      <c r="L275" s="109">
        <f t="shared" si="13"/>
        <v>2950</v>
      </c>
      <c r="M275" s="139"/>
      <c r="N275" s="139"/>
      <c r="O275" s="139"/>
      <c r="P275" s="139"/>
    </row>
    <row r="276" spans="1:16" s="169" customFormat="1" ht="45.75" customHeight="1">
      <c r="A276" s="139"/>
      <c r="B276" s="139"/>
      <c r="C276" s="139"/>
      <c r="D276" s="143"/>
      <c r="E276" s="139"/>
      <c r="F276" s="143"/>
      <c r="G276" s="143"/>
      <c r="H276" s="116" t="s">
        <v>285</v>
      </c>
      <c r="I276" s="116" t="s">
        <v>355</v>
      </c>
      <c r="J276" s="108">
        <v>1.83</v>
      </c>
      <c r="K276" s="220">
        <v>1500</v>
      </c>
      <c r="L276" s="109">
        <f t="shared" si="13"/>
        <v>2745</v>
      </c>
      <c r="M276" s="139"/>
      <c r="N276" s="139"/>
      <c r="O276" s="139"/>
      <c r="P276" s="139"/>
    </row>
    <row r="277" spans="1:16" s="169" customFormat="1" ht="45.75" customHeight="1">
      <c r="A277" s="139"/>
      <c r="B277" s="139"/>
      <c r="C277" s="139"/>
      <c r="D277" s="143"/>
      <c r="E277" s="139"/>
      <c r="F277" s="143"/>
      <c r="G277" s="143"/>
      <c r="H277" s="116" t="s">
        <v>286</v>
      </c>
      <c r="I277" s="116" t="s">
        <v>29</v>
      </c>
      <c r="J277" s="108">
        <v>0.12</v>
      </c>
      <c r="K277" s="220">
        <v>6000</v>
      </c>
      <c r="L277" s="109">
        <f t="shared" si="13"/>
        <v>720</v>
      </c>
      <c r="M277" s="139"/>
      <c r="N277" s="139"/>
      <c r="O277" s="139"/>
      <c r="P277" s="139"/>
    </row>
    <row r="278" spans="1:16" s="169" customFormat="1" ht="45.75" customHeight="1">
      <c r="A278" s="139"/>
      <c r="B278" s="139"/>
      <c r="C278" s="139"/>
      <c r="D278" s="143"/>
      <c r="E278" s="139"/>
      <c r="F278" s="143"/>
      <c r="G278" s="143"/>
      <c r="H278" s="116" t="s">
        <v>287</v>
      </c>
      <c r="I278" s="116" t="s">
        <v>29</v>
      </c>
      <c r="J278" s="108">
        <v>5.04</v>
      </c>
      <c r="K278" s="220">
        <v>2000</v>
      </c>
      <c r="L278" s="109">
        <f t="shared" si="13"/>
        <v>10080</v>
      </c>
      <c r="M278" s="139"/>
      <c r="N278" s="139"/>
      <c r="O278" s="139"/>
      <c r="P278" s="139"/>
    </row>
    <row r="279" spans="1:16" s="169" customFormat="1" ht="59.25" customHeight="1">
      <c r="A279" s="139"/>
      <c r="B279" s="139"/>
      <c r="C279" s="139"/>
      <c r="D279" s="143"/>
      <c r="E279" s="139"/>
      <c r="F279" s="143"/>
      <c r="G279" s="143"/>
      <c r="H279" s="116" t="s">
        <v>288</v>
      </c>
      <c r="I279" s="116" t="s">
        <v>29</v>
      </c>
      <c r="J279" s="108">
        <v>3.3</v>
      </c>
      <c r="K279" s="220">
        <v>2000</v>
      </c>
      <c r="L279" s="109">
        <f t="shared" si="13"/>
        <v>6600</v>
      </c>
      <c r="M279" s="139"/>
      <c r="N279" s="139"/>
      <c r="O279" s="139"/>
      <c r="P279" s="139"/>
    </row>
    <row r="280" spans="1:16" s="169" customFormat="1" ht="90" customHeight="1">
      <c r="A280" s="139" t="s">
        <v>289</v>
      </c>
      <c r="B280" s="139"/>
      <c r="C280" s="139"/>
      <c r="D280" s="143"/>
      <c r="E280" s="139"/>
      <c r="F280" s="143"/>
      <c r="G280" s="143"/>
      <c r="H280" s="116" t="s">
        <v>293</v>
      </c>
      <c r="I280" s="116" t="s">
        <v>356</v>
      </c>
      <c r="J280" s="108">
        <v>5.9</v>
      </c>
      <c r="K280" s="220">
        <v>400</v>
      </c>
      <c r="L280" s="109">
        <f t="shared" si="13"/>
        <v>2360</v>
      </c>
      <c r="M280" s="139"/>
      <c r="N280" s="139" t="s">
        <v>290</v>
      </c>
      <c r="O280" s="139" t="s">
        <v>291</v>
      </c>
      <c r="P280" s="139" t="s">
        <v>292</v>
      </c>
    </row>
    <row r="281" spans="1:16" s="169" customFormat="1" ht="93.75" customHeight="1">
      <c r="A281" s="139"/>
      <c r="B281" s="139"/>
      <c r="C281" s="139"/>
      <c r="D281" s="143"/>
      <c r="E281" s="139"/>
      <c r="F281" s="143"/>
      <c r="G281" s="143"/>
      <c r="H281" s="116" t="s">
        <v>294</v>
      </c>
      <c r="I281" s="116" t="s">
        <v>357</v>
      </c>
      <c r="J281" s="108">
        <v>18.899999999999999</v>
      </c>
      <c r="K281" s="220">
        <v>300</v>
      </c>
      <c r="L281" s="109">
        <f t="shared" si="13"/>
        <v>5670</v>
      </c>
      <c r="M281" s="139"/>
      <c r="N281" s="139"/>
      <c r="O281" s="139"/>
      <c r="P281" s="139"/>
    </row>
    <row r="282" spans="1:16" s="169" customFormat="1" ht="45.75" customHeight="1">
      <c r="A282" s="139"/>
      <c r="B282" s="139"/>
      <c r="C282" s="139"/>
      <c r="D282" s="143"/>
      <c r="E282" s="139"/>
      <c r="F282" s="143"/>
      <c r="G282" s="143"/>
      <c r="H282" s="116" t="s">
        <v>295</v>
      </c>
      <c r="I282" s="116" t="s">
        <v>355</v>
      </c>
      <c r="J282" s="108">
        <v>13</v>
      </c>
      <c r="K282" s="220">
        <v>100</v>
      </c>
      <c r="L282" s="109">
        <f t="shared" si="13"/>
        <v>1300</v>
      </c>
      <c r="M282" s="139"/>
      <c r="N282" s="139"/>
      <c r="O282" s="139"/>
      <c r="P282" s="139"/>
    </row>
    <row r="283" spans="1:16" s="169" customFormat="1" ht="45.75" customHeight="1">
      <c r="A283" s="139" t="s">
        <v>296</v>
      </c>
      <c r="B283" s="139"/>
      <c r="C283" s="139"/>
      <c r="D283" s="143"/>
      <c r="E283" s="139"/>
      <c r="F283" s="143"/>
      <c r="G283" s="143"/>
      <c r="H283" s="116" t="s">
        <v>299</v>
      </c>
      <c r="I283" s="116" t="s">
        <v>29</v>
      </c>
      <c r="J283" s="108">
        <v>33.5</v>
      </c>
      <c r="K283" s="220">
        <v>200</v>
      </c>
      <c r="L283" s="109">
        <f t="shared" si="13"/>
        <v>6700</v>
      </c>
      <c r="M283" s="139"/>
      <c r="N283" s="139" t="s">
        <v>297</v>
      </c>
      <c r="O283" s="139" t="s">
        <v>25</v>
      </c>
      <c r="P283" s="139" t="s">
        <v>298</v>
      </c>
    </row>
    <row r="284" spans="1:16" s="169" customFormat="1" ht="45.75" customHeight="1">
      <c r="A284" s="139"/>
      <c r="B284" s="139"/>
      <c r="C284" s="139"/>
      <c r="D284" s="143"/>
      <c r="E284" s="139"/>
      <c r="F284" s="143"/>
      <c r="G284" s="143"/>
      <c r="H284" s="116" t="s">
        <v>300</v>
      </c>
      <c r="I284" s="116" t="s">
        <v>29</v>
      </c>
      <c r="J284" s="108">
        <v>8</v>
      </c>
      <c r="K284" s="220">
        <v>100</v>
      </c>
      <c r="L284" s="109">
        <f t="shared" si="13"/>
        <v>800</v>
      </c>
      <c r="M284" s="139"/>
      <c r="N284" s="139"/>
      <c r="O284" s="139"/>
      <c r="P284" s="139"/>
    </row>
    <row r="285" spans="1:16" s="169" customFormat="1" ht="45.75" customHeight="1">
      <c r="A285" s="116" t="s">
        <v>301</v>
      </c>
      <c r="B285" s="139"/>
      <c r="C285" s="139"/>
      <c r="D285" s="143"/>
      <c r="E285" s="139"/>
      <c r="F285" s="143"/>
      <c r="G285" s="143"/>
      <c r="H285" s="116" t="s">
        <v>305</v>
      </c>
      <c r="I285" s="116" t="s">
        <v>29</v>
      </c>
      <c r="J285" s="108">
        <v>3.3</v>
      </c>
      <c r="K285" s="220">
        <v>2000</v>
      </c>
      <c r="L285" s="109">
        <f t="shared" si="13"/>
        <v>6600</v>
      </c>
      <c r="M285" s="139"/>
      <c r="N285" s="116" t="s">
        <v>302</v>
      </c>
      <c r="O285" s="116" t="s">
        <v>303</v>
      </c>
      <c r="P285" s="116" t="s">
        <v>304</v>
      </c>
    </row>
    <row r="286" spans="1:16" s="169" customFormat="1" ht="97.5" customHeight="1">
      <c r="A286" s="116" t="s">
        <v>306</v>
      </c>
      <c r="B286" s="139"/>
      <c r="C286" s="139"/>
      <c r="D286" s="143"/>
      <c r="E286" s="139"/>
      <c r="F286" s="143"/>
      <c r="G286" s="143"/>
      <c r="H286" s="116" t="s">
        <v>309</v>
      </c>
      <c r="I286" s="116" t="s">
        <v>29</v>
      </c>
      <c r="J286" s="108">
        <v>14.1</v>
      </c>
      <c r="K286" s="220">
        <v>700</v>
      </c>
      <c r="L286" s="109">
        <f t="shared" si="13"/>
        <v>9870</v>
      </c>
      <c r="M286" s="139"/>
      <c r="N286" s="116" t="s">
        <v>307</v>
      </c>
      <c r="O286" s="116" t="s">
        <v>206</v>
      </c>
      <c r="P286" s="116" t="s">
        <v>308</v>
      </c>
    </row>
    <row r="287" spans="1:16" s="169" customFormat="1" ht="45.75" customHeight="1">
      <c r="A287" s="116" t="s">
        <v>310</v>
      </c>
      <c r="B287" s="139"/>
      <c r="C287" s="139"/>
      <c r="D287" s="143"/>
      <c r="E287" s="139"/>
      <c r="F287" s="143"/>
      <c r="G287" s="143"/>
      <c r="H287" s="116" t="s">
        <v>314</v>
      </c>
      <c r="I287" s="116" t="s">
        <v>29</v>
      </c>
      <c r="J287" s="108">
        <v>10.37</v>
      </c>
      <c r="K287" s="220">
        <v>2000</v>
      </c>
      <c r="L287" s="109">
        <f t="shared" si="13"/>
        <v>20740</v>
      </c>
      <c r="M287" s="139"/>
      <c r="N287" s="116" t="s">
        <v>311</v>
      </c>
      <c r="O287" s="116" t="s">
        <v>312</v>
      </c>
      <c r="P287" s="116" t="s">
        <v>313</v>
      </c>
    </row>
    <row r="288" spans="1:16" s="53" customFormat="1" ht="93.75" customHeight="1">
      <c r="A288" s="221" t="s">
        <v>53</v>
      </c>
      <c r="B288" s="221" t="s">
        <v>626</v>
      </c>
      <c r="C288" s="221" t="s">
        <v>116</v>
      </c>
      <c r="D288" s="222">
        <v>42080</v>
      </c>
      <c r="E288" s="221" t="s">
        <v>52</v>
      </c>
      <c r="F288" s="223">
        <v>42080</v>
      </c>
      <c r="G288" s="221" t="s">
        <v>648</v>
      </c>
      <c r="H288" s="142" t="s">
        <v>57</v>
      </c>
      <c r="I288" s="224" t="s">
        <v>117</v>
      </c>
      <c r="J288" s="103">
        <v>31</v>
      </c>
      <c r="K288" s="142">
        <v>400</v>
      </c>
      <c r="L288" s="104">
        <f t="shared" si="13"/>
        <v>12400</v>
      </c>
      <c r="M288" s="104">
        <v>12400</v>
      </c>
      <c r="N288" s="142" t="s">
        <v>54</v>
      </c>
      <c r="O288" s="221" t="s">
        <v>55</v>
      </c>
      <c r="P288" s="221" t="s">
        <v>56</v>
      </c>
    </row>
    <row r="289" spans="1:16" s="53" customFormat="1" ht="93.75" customHeight="1">
      <c r="A289" s="62" t="s">
        <v>59</v>
      </c>
      <c r="B289" s="116" t="s">
        <v>626</v>
      </c>
      <c r="C289" s="116" t="s">
        <v>115</v>
      </c>
      <c r="D289" s="225">
        <v>42080</v>
      </c>
      <c r="E289" s="62" t="s">
        <v>58</v>
      </c>
      <c r="F289" s="226">
        <v>42080</v>
      </c>
      <c r="G289" s="227" t="s">
        <v>648</v>
      </c>
      <c r="H289" s="62" t="s">
        <v>63</v>
      </c>
      <c r="I289" s="116" t="s">
        <v>29</v>
      </c>
      <c r="J289" s="108">
        <v>143.03</v>
      </c>
      <c r="K289" s="121">
        <v>50</v>
      </c>
      <c r="L289" s="228">
        <f t="shared" si="13"/>
        <v>7151.5</v>
      </c>
      <c r="M289" s="109">
        <v>7151.5</v>
      </c>
      <c r="N289" s="62" t="s">
        <v>60</v>
      </c>
      <c r="O289" s="62" t="s">
        <v>61</v>
      </c>
      <c r="P289" s="62" t="s">
        <v>62</v>
      </c>
    </row>
    <row r="290" spans="1:16" s="53" customFormat="1" ht="93.75" customHeight="1">
      <c r="A290" s="198" t="s">
        <v>65</v>
      </c>
      <c r="B290" s="229" t="s">
        <v>626</v>
      </c>
      <c r="C290" s="229" t="s">
        <v>114</v>
      </c>
      <c r="D290" s="230">
        <v>42072</v>
      </c>
      <c r="E290" s="138" t="s">
        <v>64</v>
      </c>
      <c r="F290" s="143">
        <v>42072</v>
      </c>
      <c r="G290" s="231" t="s">
        <v>649</v>
      </c>
      <c r="H290" s="116" t="s">
        <v>69</v>
      </c>
      <c r="I290" s="142" t="s">
        <v>29</v>
      </c>
      <c r="J290" s="131">
        <v>208.5</v>
      </c>
      <c r="K290" s="232">
        <v>40</v>
      </c>
      <c r="L290" s="228">
        <f t="shared" si="13"/>
        <v>8340</v>
      </c>
      <c r="M290" s="233">
        <f>SUM(L290:L291)</f>
        <v>18428</v>
      </c>
      <c r="N290" s="195" t="s">
        <v>66</v>
      </c>
      <c r="O290" s="195" t="s">
        <v>67</v>
      </c>
      <c r="P290" s="195" t="s">
        <v>68</v>
      </c>
    </row>
    <row r="291" spans="1:16" s="53" customFormat="1" ht="93.75" customHeight="1">
      <c r="A291" s="206"/>
      <c r="B291" s="138"/>
      <c r="C291" s="138"/>
      <c r="D291" s="234"/>
      <c r="E291" s="140"/>
      <c r="F291" s="139"/>
      <c r="G291" s="235"/>
      <c r="H291" s="116" t="s">
        <v>70</v>
      </c>
      <c r="I291" s="171" t="s">
        <v>29</v>
      </c>
      <c r="J291" s="108">
        <v>252.2</v>
      </c>
      <c r="K291" s="232">
        <v>40</v>
      </c>
      <c r="L291" s="109">
        <f t="shared" si="13"/>
        <v>10088</v>
      </c>
      <c r="M291" s="204"/>
      <c r="N291" s="204"/>
      <c r="O291" s="204"/>
      <c r="P291" s="204"/>
    </row>
    <row r="292" spans="1:16" s="53" customFormat="1" ht="93.75" customHeight="1">
      <c r="A292" s="195" t="s">
        <v>72</v>
      </c>
      <c r="B292" s="229" t="s">
        <v>626</v>
      </c>
      <c r="C292" s="229" t="s">
        <v>33</v>
      </c>
      <c r="D292" s="236">
        <v>42080</v>
      </c>
      <c r="E292" s="229" t="s">
        <v>71</v>
      </c>
      <c r="F292" s="143">
        <v>42080</v>
      </c>
      <c r="G292" s="139" t="s">
        <v>648</v>
      </c>
      <c r="H292" s="116" t="s">
        <v>74</v>
      </c>
      <c r="I292" s="116" t="s">
        <v>29</v>
      </c>
      <c r="J292" s="237">
        <v>4.8600000000000003</v>
      </c>
      <c r="K292" s="214">
        <v>40</v>
      </c>
      <c r="L292" s="104">
        <f t="shared" si="13"/>
        <v>194.4</v>
      </c>
      <c r="M292" s="238">
        <f xml:space="preserve"> SUM(L292:L297)</f>
        <v>4424.1000000000004</v>
      </c>
      <c r="N292" s="195" t="s">
        <v>46</v>
      </c>
      <c r="O292" s="195" t="s">
        <v>47</v>
      </c>
      <c r="P292" s="195" t="s">
        <v>73</v>
      </c>
    </row>
    <row r="293" spans="1:16" s="53" customFormat="1" ht="93.75" customHeight="1">
      <c r="A293" s="199"/>
      <c r="B293" s="138"/>
      <c r="C293" s="138"/>
      <c r="D293" s="239"/>
      <c r="E293" s="138"/>
      <c r="F293" s="139"/>
      <c r="G293" s="139"/>
      <c r="H293" s="116" t="s">
        <v>75</v>
      </c>
      <c r="I293" s="165" t="s">
        <v>29</v>
      </c>
      <c r="J293" s="237">
        <v>13.37</v>
      </c>
      <c r="K293" s="171">
        <v>30</v>
      </c>
      <c r="L293" s="228">
        <f t="shared" si="13"/>
        <v>401.09999999999997</v>
      </c>
      <c r="M293" s="240"/>
      <c r="N293" s="199"/>
      <c r="O293" s="199"/>
      <c r="P293" s="199"/>
    </row>
    <row r="294" spans="1:16" s="53" customFormat="1" ht="93.75" customHeight="1">
      <c r="A294" s="204"/>
      <c r="B294" s="138"/>
      <c r="C294" s="138"/>
      <c r="D294" s="239"/>
      <c r="E294" s="138"/>
      <c r="F294" s="139"/>
      <c r="G294" s="139"/>
      <c r="H294" s="116" t="s">
        <v>76</v>
      </c>
      <c r="I294" s="116" t="s">
        <v>29</v>
      </c>
      <c r="J294" s="108">
        <v>10.67</v>
      </c>
      <c r="K294" s="165">
        <v>100</v>
      </c>
      <c r="L294" s="109">
        <f t="shared" si="13"/>
        <v>1067</v>
      </c>
      <c r="M294" s="240"/>
      <c r="N294" s="204"/>
      <c r="O294" s="204"/>
      <c r="P294" s="204"/>
    </row>
    <row r="295" spans="1:16" s="53" customFormat="1" ht="93.75" customHeight="1">
      <c r="A295" s="211" t="s">
        <v>77</v>
      </c>
      <c r="B295" s="138"/>
      <c r="C295" s="138"/>
      <c r="D295" s="239"/>
      <c r="E295" s="138"/>
      <c r="F295" s="139"/>
      <c r="G295" s="139"/>
      <c r="H295" s="116" t="s">
        <v>79</v>
      </c>
      <c r="I295" s="171" t="s">
        <v>29</v>
      </c>
      <c r="J295" s="108">
        <v>8.14</v>
      </c>
      <c r="K295" s="116">
        <v>40</v>
      </c>
      <c r="L295" s="216">
        <f t="shared" si="13"/>
        <v>325.60000000000002</v>
      </c>
      <c r="M295" s="240"/>
      <c r="N295" s="195" t="s">
        <v>78</v>
      </c>
      <c r="O295" s="195" t="s">
        <v>43</v>
      </c>
      <c r="P295" s="195" t="s">
        <v>44</v>
      </c>
    </row>
    <row r="296" spans="1:16" s="53" customFormat="1" ht="93.75" customHeight="1">
      <c r="A296" s="202"/>
      <c r="B296" s="138"/>
      <c r="C296" s="138"/>
      <c r="D296" s="239"/>
      <c r="E296" s="138"/>
      <c r="F296" s="139"/>
      <c r="G296" s="139"/>
      <c r="H296" s="142" t="s">
        <v>80</v>
      </c>
      <c r="I296" s="116" t="s">
        <v>29</v>
      </c>
      <c r="J296" s="103">
        <v>13.69</v>
      </c>
      <c r="K296" s="142">
        <v>100</v>
      </c>
      <c r="L296" s="168">
        <f t="shared" si="13"/>
        <v>1369</v>
      </c>
      <c r="M296" s="240"/>
      <c r="N296" s="199"/>
      <c r="O296" s="199"/>
      <c r="P296" s="199"/>
    </row>
    <row r="297" spans="1:16" s="53" customFormat="1" ht="93.75" customHeight="1">
      <c r="A297" s="217"/>
      <c r="B297" s="140"/>
      <c r="C297" s="140"/>
      <c r="D297" s="241"/>
      <c r="E297" s="140"/>
      <c r="F297" s="139"/>
      <c r="G297" s="139"/>
      <c r="H297" s="116" t="s">
        <v>81</v>
      </c>
      <c r="I297" s="232" t="s">
        <v>29</v>
      </c>
      <c r="J297" s="237">
        <v>10.67</v>
      </c>
      <c r="K297" s="242">
        <v>100</v>
      </c>
      <c r="L297" s="228">
        <f t="shared" si="13"/>
        <v>1067</v>
      </c>
      <c r="M297" s="210"/>
      <c r="N297" s="207"/>
      <c r="O297" s="204"/>
      <c r="P297" s="204"/>
    </row>
    <row r="298" spans="1:16" s="53" customFormat="1" ht="93.75" customHeight="1">
      <c r="A298" s="195" t="s">
        <v>83</v>
      </c>
      <c r="B298" s="229" t="s">
        <v>626</v>
      </c>
      <c r="C298" s="229" t="s">
        <v>113</v>
      </c>
      <c r="D298" s="196">
        <v>42066</v>
      </c>
      <c r="E298" s="229" t="s">
        <v>82</v>
      </c>
      <c r="F298" s="243">
        <v>42066</v>
      </c>
      <c r="G298" s="229" t="s">
        <v>650</v>
      </c>
      <c r="H298" s="214" t="s">
        <v>85</v>
      </c>
      <c r="I298" s="165" t="s">
        <v>29</v>
      </c>
      <c r="J298" s="108">
        <v>0.6</v>
      </c>
      <c r="K298" s="116">
        <v>2000</v>
      </c>
      <c r="L298" s="125">
        <f t="shared" si="13"/>
        <v>1200</v>
      </c>
      <c r="M298" s="244">
        <f>SUM(L298:L310)</f>
        <v>64266</v>
      </c>
      <c r="N298" s="195" t="s">
        <v>84</v>
      </c>
      <c r="O298" s="245" t="s">
        <v>38</v>
      </c>
      <c r="P298" s="195" t="s">
        <v>39</v>
      </c>
    </row>
    <row r="299" spans="1:16" s="53" customFormat="1" ht="93.75" customHeight="1">
      <c r="A299" s="199"/>
      <c r="B299" s="138"/>
      <c r="C299" s="138"/>
      <c r="D299" s="200"/>
      <c r="E299" s="138"/>
      <c r="F299" s="138"/>
      <c r="G299" s="138"/>
      <c r="H299" s="214" t="s">
        <v>86</v>
      </c>
      <c r="I299" s="224" t="s">
        <v>29</v>
      </c>
      <c r="J299" s="103">
        <v>0.57999999999999996</v>
      </c>
      <c r="K299" s="116">
        <v>2000</v>
      </c>
      <c r="L299" s="125">
        <f t="shared" si="13"/>
        <v>1160</v>
      </c>
      <c r="M299" s="246"/>
      <c r="N299" s="199"/>
      <c r="O299" s="247"/>
      <c r="P299" s="199"/>
    </row>
    <row r="300" spans="1:16" s="53" customFormat="1" ht="93.75" customHeight="1">
      <c r="A300" s="204"/>
      <c r="B300" s="138"/>
      <c r="C300" s="138"/>
      <c r="D300" s="200"/>
      <c r="E300" s="138"/>
      <c r="F300" s="138"/>
      <c r="G300" s="138"/>
      <c r="H300" s="171" t="s">
        <v>87</v>
      </c>
      <c r="I300" s="116" t="s">
        <v>29</v>
      </c>
      <c r="J300" s="108">
        <v>0.85</v>
      </c>
      <c r="K300" s="214">
        <v>1000</v>
      </c>
      <c r="L300" s="125">
        <f t="shared" si="13"/>
        <v>850</v>
      </c>
      <c r="M300" s="246"/>
      <c r="N300" s="204"/>
      <c r="O300" s="248"/>
      <c r="P300" s="204"/>
    </row>
    <row r="301" spans="1:16" s="53" customFormat="1" ht="93.75" customHeight="1">
      <c r="A301" s="195" t="s">
        <v>88</v>
      </c>
      <c r="B301" s="138"/>
      <c r="C301" s="138"/>
      <c r="D301" s="200"/>
      <c r="E301" s="138"/>
      <c r="F301" s="138"/>
      <c r="G301" s="138"/>
      <c r="H301" s="165" t="s">
        <v>92</v>
      </c>
      <c r="I301" s="142" t="s">
        <v>118</v>
      </c>
      <c r="J301" s="131">
        <v>0.71</v>
      </c>
      <c r="K301" s="242">
        <v>6000</v>
      </c>
      <c r="L301" s="249">
        <f t="shared" si="13"/>
        <v>4260</v>
      </c>
      <c r="M301" s="250"/>
      <c r="N301" s="195" t="s">
        <v>89</v>
      </c>
      <c r="O301" s="195" t="s">
        <v>90</v>
      </c>
      <c r="P301" s="195" t="s">
        <v>91</v>
      </c>
    </row>
    <row r="302" spans="1:16" s="53" customFormat="1" ht="93.75" customHeight="1">
      <c r="A302" s="199"/>
      <c r="B302" s="138"/>
      <c r="C302" s="138"/>
      <c r="D302" s="200"/>
      <c r="E302" s="138"/>
      <c r="F302" s="138"/>
      <c r="G302" s="138"/>
      <c r="H302" s="116" t="s">
        <v>119</v>
      </c>
      <c r="I302" s="171" t="s">
        <v>118</v>
      </c>
      <c r="J302" s="237">
        <v>0.99</v>
      </c>
      <c r="K302" s="227">
        <v>4000</v>
      </c>
      <c r="L302" s="212">
        <f t="shared" si="13"/>
        <v>3960</v>
      </c>
      <c r="M302" s="250"/>
      <c r="N302" s="199"/>
      <c r="O302" s="199"/>
      <c r="P302" s="199"/>
    </row>
    <row r="303" spans="1:16" s="53" customFormat="1" ht="93.75" customHeight="1">
      <c r="A303" s="199"/>
      <c r="B303" s="138"/>
      <c r="C303" s="138"/>
      <c r="D303" s="200"/>
      <c r="E303" s="138"/>
      <c r="F303" s="138"/>
      <c r="G303" s="138"/>
      <c r="H303" s="116" t="s">
        <v>93</v>
      </c>
      <c r="I303" s="116" t="s">
        <v>120</v>
      </c>
      <c r="J303" s="108">
        <v>1.59</v>
      </c>
      <c r="K303" s="165">
        <v>2000</v>
      </c>
      <c r="L303" s="125">
        <f t="shared" si="13"/>
        <v>3180</v>
      </c>
      <c r="M303" s="250"/>
      <c r="N303" s="199"/>
      <c r="O303" s="199"/>
      <c r="P303" s="199"/>
    </row>
    <row r="304" spans="1:16" s="53" customFormat="1" ht="93.75" customHeight="1">
      <c r="A304" s="204"/>
      <c r="B304" s="138"/>
      <c r="C304" s="138"/>
      <c r="D304" s="200"/>
      <c r="E304" s="138"/>
      <c r="F304" s="138"/>
      <c r="G304" s="138"/>
      <c r="H304" s="171" t="s">
        <v>94</v>
      </c>
      <c r="I304" s="116" t="s">
        <v>120</v>
      </c>
      <c r="J304" s="108">
        <v>2.52</v>
      </c>
      <c r="K304" s="116">
        <v>1500</v>
      </c>
      <c r="L304" s="125">
        <f t="shared" si="13"/>
        <v>3780</v>
      </c>
      <c r="M304" s="250"/>
      <c r="N304" s="204"/>
      <c r="O304" s="204"/>
      <c r="P304" s="204"/>
    </row>
    <row r="305" spans="1:16" s="53" customFormat="1" ht="93.75" customHeight="1">
      <c r="A305" s="251" t="s">
        <v>95</v>
      </c>
      <c r="B305" s="138"/>
      <c r="C305" s="138"/>
      <c r="D305" s="200"/>
      <c r="E305" s="138"/>
      <c r="F305" s="138"/>
      <c r="G305" s="138"/>
      <c r="H305" s="116" t="s">
        <v>99</v>
      </c>
      <c r="I305" s="252" t="s">
        <v>29</v>
      </c>
      <c r="J305" s="237">
        <v>1.8</v>
      </c>
      <c r="K305" s="242">
        <v>7000</v>
      </c>
      <c r="L305" s="253">
        <f t="shared" si="13"/>
        <v>12600</v>
      </c>
      <c r="M305" s="250"/>
      <c r="N305" s="195" t="s">
        <v>96</v>
      </c>
      <c r="O305" s="195" t="s">
        <v>97</v>
      </c>
      <c r="P305" s="195" t="s">
        <v>98</v>
      </c>
    </row>
    <row r="306" spans="1:16" s="53" customFormat="1" ht="93.75" customHeight="1">
      <c r="A306" s="199"/>
      <c r="B306" s="138"/>
      <c r="C306" s="138"/>
      <c r="D306" s="200"/>
      <c r="E306" s="138"/>
      <c r="F306" s="138"/>
      <c r="G306" s="138"/>
      <c r="H306" s="142" t="s">
        <v>100</v>
      </c>
      <c r="I306" s="171" t="s">
        <v>29</v>
      </c>
      <c r="J306" s="237">
        <v>16</v>
      </c>
      <c r="K306" s="242">
        <v>200</v>
      </c>
      <c r="L306" s="253">
        <f t="shared" si="13"/>
        <v>3200</v>
      </c>
      <c r="M306" s="250"/>
      <c r="N306" s="199"/>
      <c r="O306" s="199"/>
      <c r="P306" s="199"/>
    </row>
    <row r="307" spans="1:16" s="53" customFormat="1" ht="93.75" customHeight="1">
      <c r="A307" s="204"/>
      <c r="B307" s="138"/>
      <c r="C307" s="138"/>
      <c r="D307" s="200"/>
      <c r="E307" s="138"/>
      <c r="F307" s="138"/>
      <c r="G307" s="138"/>
      <c r="H307" s="171" t="s">
        <v>101</v>
      </c>
      <c r="I307" s="242" t="s">
        <v>29</v>
      </c>
      <c r="J307" s="108">
        <v>15</v>
      </c>
      <c r="K307" s="116">
        <v>200</v>
      </c>
      <c r="L307" s="125">
        <f t="shared" si="13"/>
        <v>3000</v>
      </c>
      <c r="M307" s="250"/>
      <c r="N307" s="207"/>
      <c r="O307" s="204"/>
      <c r="P307" s="204"/>
    </row>
    <row r="308" spans="1:16" s="53" customFormat="1" ht="93.75" customHeight="1">
      <c r="A308" s="195" t="s">
        <v>102</v>
      </c>
      <c r="B308" s="138"/>
      <c r="C308" s="138"/>
      <c r="D308" s="200"/>
      <c r="E308" s="138"/>
      <c r="F308" s="138"/>
      <c r="G308" s="138"/>
      <c r="H308" s="116" t="s">
        <v>106</v>
      </c>
      <c r="I308" s="214" t="s">
        <v>29</v>
      </c>
      <c r="J308" s="108">
        <v>3.79</v>
      </c>
      <c r="K308" s="116">
        <v>400</v>
      </c>
      <c r="L308" s="137">
        <f t="shared" si="13"/>
        <v>1516</v>
      </c>
      <c r="M308" s="250"/>
      <c r="N308" s="195" t="s">
        <v>103</v>
      </c>
      <c r="O308" s="245" t="s">
        <v>104</v>
      </c>
      <c r="P308" s="195" t="s">
        <v>105</v>
      </c>
    </row>
    <row r="309" spans="1:16" s="53" customFormat="1" ht="93.75" customHeight="1">
      <c r="A309" s="204"/>
      <c r="B309" s="138"/>
      <c r="C309" s="138"/>
      <c r="D309" s="200"/>
      <c r="E309" s="138"/>
      <c r="F309" s="138"/>
      <c r="G309" s="138"/>
      <c r="H309" s="221" t="s">
        <v>107</v>
      </c>
      <c r="I309" s="171" t="s">
        <v>29</v>
      </c>
      <c r="J309" s="103">
        <v>2.0699999999999998</v>
      </c>
      <c r="K309" s="142">
        <v>1000</v>
      </c>
      <c r="L309" s="212">
        <f t="shared" si="13"/>
        <v>2070</v>
      </c>
      <c r="M309" s="250"/>
      <c r="N309" s="204"/>
      <c r="O309" s="248"/>
      <c r="P309" s="204"/>
    </row>
    <row r="310" spans="1:16" s="53" customFormat="1" ht="93.75" customHeight="1">
      <c r="A310" s="116" t="s">
        <v>108</v>
      </c>
      <c r="B310" s="140"/>
      <c r="C310" s="140"/>
      <c r="D310" s="218"/>
      <c r="E310" s="140"/>
      <c r="F310" s="140"/>
      <c r="G310" s="140"/>
      <c r="H310" s="165" t="s">
        <v>112</v>
      </c>
      <c r="I310" s="116" t="s">
        <v>29</v>
      </c>
      <c r="J310" s="135">
        <v>23.49</v>
      </c>
      <c r="K310" s="116">
        <v>1000</v>
      </c>
      <c r="L310" s="125">
        <f t="shared" si="13"/>
        <v>23490</v>
      </c>
      <c r="M310" s="157"/>
      <c r="N310" s="116" t="s">
        <v>109</v>
      </c>
      <c r="O310" s="116" t="s">
        <v>110</v>
      </c>
      <c r="P310" s="116" t="s">
        <v>111</v>
      </c>
    </row>
    <row r="313" spans="1:16" ht="15.75">
      <c r="A313" s="13" t="s">
        <v>28</v>
      </c>
      <c r="B313" s="13"/>
      <c r="C313" s="21"/>
    </row>
    <row r="314" spans="1:16" ht="15.75">
      <c r="A314" s="13" t="s">
        <v>1037</v>
      </c>
      <c r="B314" s="13"/>
      <c r="C314" s="22"/>
    </row>
    <row r="315" spans="1:16" ht="15.75">
      <c r="A315" s="24"/>
      <c r="B315" s="26"/>
      <c r="C315" s="21"/>
    </row>
    <row r="316" spans="1:16" ht="15.75">
      <c r="A316" s="13" t="s">
        <v>621</v>
      </c>
      <c r="B316" s="14"/>
      <c r="C316" s="22"/>
    </row>
    <row r="317" spans="1:16" ht="15.75">
      <c r="A317" s="17" t="s">
        <v>622</v>
      </c>
      <c r="B317" s="17"/>
      <c r="C317" s="21"/>
    </row>
    <row r="318" spans="1:16" ht="15.75">
      <c r="A318" s="16" t="s">
        <v>623</v>
      </c>
      <c r="B318" s="16"/>
      <c r="C318" s="22"/>
    </row>
    <row r="319" spans="1:16" ht="15.75">
      <c r="A319" s="17" t="s">
        <v>624</v>
      </c>
      <c r="B319" s="17"/>
      <c r="C319" s="22"/>
    </row>
    <row r="320" spans="1:16" ht="15.75">
      <c r="A320" s="16" t="s">
        <v>625</v>
      </c>
      <c r="B320" s="16"/>
      <c r="C320" s="21"/>
    </row>
    <row r="321" spans="1:3" ht="15.75">
      <c r="A321" s="17" t="s">
        <v>620</v>
      </c>
      <c r="B321" s="17"/>
      <c r="C321" s="22"/>
    </row>
    <row r="322" spans="1:3" ht="15.75">
      <c r="A322" s="17" t="s">
        <v>619</v>
      </c>
      <c r="B322" s="17"/>
      <c r="C322" s="22"/>
    </row>
    <row r="323" spans="1:3" ht="15.75">
      <c r="A323" s="16" t="s">
        <v>618</v>
      </c>
      <c r="B323" s="16"/>
      <c r="C323" s="21"/>
    </row>
    <row r="324" spans="1:3" ht="15.75">
      <c r="A324" s="17" t="s">
        <v>617</v>
      </c>
      <c r="B324" s="17"/>
      <c r="C324" s="22"/>
    </row>
    <row r="325" spans="1:3" ht="15.75">
      <c r="A325" s="16" t="s">
        <v>616</v>
      </c>
      <c r="B325" s="16"/>
      <c r="C325" s="21"/>
    </row>
    <row r="326" spans="1:3" ht="15.75">
      <c r="A326" s="17" t="s">
        <v>615</v>
      </c>
      <c r="B326" s="17"/>
      <c r="C326" s="21"/>
    </row>
    <row r="327" spans="1:3" ht="15.75">
      <c r="A327" s="16" t="s">
        <v>614</v>
      </c>
      <c r="B327" s="16"/>
      <c r="C327" s="21"/>
    </row>
    <row r="328" spans="1:3" ht="15.75">
      <c r="A328" s="17" t="s">
        <v>652</v>
      </c>
      <c r="B328" s="17"/>
      <c r="C328" s="21"/>
    </row>
    <row r="329" spans="1:3" ht="15.75">
      <c r="A329" s="15" t="s">
        <v>612</v>
      </c>
      <c r="B329" s="16"/>
    </row>
    <row r="330" spans="1:3" ht="15.75">
      <c r="A330" s="17" t="s">
        <v>613</v>
      </c>
      <c r="B330" s="17"/>
    </row>
    <row r="331" spans="1:3" ht="15.75">
      <c r="A331" s="15" t="s">
        <v>611</v>
      </c>
      <c r="B331" s="15"/>
    </row>
    <row r="332" spans="1:3" ht="15.75">
      <c r="A332" s="18" t="s">
        <v>27</v>
      </c>
      <c r="B332" s="18"/>
    </row>
    <row r="410" spans="1:13">
      <c r="A410" s="20"/>
      <c r="B410" s="20"/>
      <c r="C410" s="1"/>
      <c r="E410" s="10"/>
      <c r="F410" s="10"/>
      <c r="G410" s="10"/>
      <c r="I410" s="1"/>
      <c r="L410" s="1"/>
      <c r="M410" s="1"/>
    </row>
    <row r="411" spans="1:13">
      <c r="A411" s="20"/>
      <c r="B411" s="20"/>
      <c r="C411" s="1"/>
      <c r="E411" s="10"/>
      <c r="F411" s="10"/>
      <c r="G411" s="10"/>
      <c r="I411" s="1"/>
      <c r="L411" s="1"/>
      <c r="M411" s="1"/>
    </row>
    <row r="412" spans="1:13">
      <c r="A412" s="20"/>
      <c r="B412" s="20"/>
      <c r="C412" s="1"/>
      <c r="E412" s="10"/>
      <c r="F412" s="10"/>
      <c r="G412" s="10"/>
      <c r="I412" s="1"/>
      <c r="L412" s="1"/>
      <c r="M412" s="1"/>
    </row>
    <row r="413" spans="1:13">
      <c r="A413" s="20"/>
      <c r="B413" s="20"/>
      <c r="C413" s="1"/>
      <c r="E413" s="10"/>
      <c r="F413" s="10"/>
      <c r="G413" s="10"/>
      <c r="I413" s="1"/>
      <c r="L413" s="1"/>
      <c r="M413" s="1"/>
    </row>
    <row r="414" spans="1:13">
      <c r="A414" s="20"/>
      <c r="B414" s="20"/>
      <c r="C414" s="1"/>
      <c r="E414" s="10"/>
      <c r="F414" s="10"/>
      <c r="G414" s="10"/>
      <c r="I414" s="1"/>
      <c r="L414" s="1"/>
      <c r="M414" s="1"/>
    </row>
    <row r="415" spans="1:13">
      <c r="A415" s="20"/>
      <c r="B415" s="20"/>
      <c r="C415" s="1"/>
      <c r="E415" s="10"/>
      <c r="F415" s="10"/>
      <c r="G415" s="10"/>
      <c r="I415" s="1"/>
      <c r="L415" s="1"/>
      <c r="M415" s="1"/>
    </row>
    <row r="416" spans="1:13">
      <c r="A416" s="20"/>
      <c r="B416" s="20"/>
      <c r="C416" s="1"/>
      <c r="E416" s="10"/>
      <c r="F416" s="10"/>
      <c r="G416" s="10"/>
      <c r="I416" s="1"/>
      <c r="L416" s="1"/>
      <c r="M416" s="1"/>
    </row>
    <row r="417" spans="1:13">
      <c r="A417" s="20"/>
      <c r="B417" s="20"/>
      <c r="C417" s="1"/>
      <c r="E417" s="10"/>
      <c r="F417" s="10"/>
      <c r="G417" s="10"/>
      <c r="I417" s="1"/>
      <c r="L417" s="1"/>
      <c r="M417" s="1"/>
    </row>
    <row r="418" spans="1:13">
      <c r="A418" s="20"/>
      <c r="B418" s="20"/>
      <c r="C418" s="1"/>
      <c r="E418" s="10"/>
      <c r="F418" s="10"/>
      <c r="G418" s="10"/>
      <c r="I418" s="1"/>
      <c r="L418" s="1"/>
      <c r="M418" s="1"/>
    </row>
    <row r="419" spans="1:13">
      <c r="A419" s="20"/>
      <c r="B419" s="20"/>
      <c r="C419" s="1"/>
      <c r="E419" s="10"/>
      <c r="F419" s="10"/>
      <c r="G419" s="10"/>
      <c r="I419" s="1"/>
      <c r="L419" s="1"/>
      <c r="M419" s="1"/>
    </row>
    <row r="420" spans="1:13">
      <c r="A420" s="20"/>
      <c r="B420" s="20"/>
      <c r="C420" s="1"/>
      <c r="E420" s="10"/>
      <c r="F420" s="10"/>
      <c r="G420" s="10"/>
      <c r="I420" s="1"/>
      <c r="L420" s="1"/>
      <c r="M420" s="1"/>
    </row>
    <row r="421" spans="1:13">
      <c r="A421" s="20"/>
      <c r="B421" s="20"/>
      <c r="C421" s="1"/>
      <c r="E421" s="10"/>
      <c r="F421" s="10"/>
      <c r="G421" s="10"/>
      <c r="I421" s="1"/>
      <c r="L421" s="1"/>
      <c r="M421" s="1"/>
    </row>
    <row r="422" spans="1:13">
      <c r="A422" s="20"/>
      <c r="B422" s="20"/>
      <c r="C422" s="1"/>
      <c r="E422" s="10"/>
      <c r="F422" s="10"/>
      <c r="G422" s="10"/>
      <c r="I422" s="1"/>
      <c r="L422" s="1"/>
      <c r="M422" s="1"/>
    </row>
    <row r="423" spans="1:13">
      <c r="A423" s="20"/>
      <c r="B423" s="20"/>
      <c r="C423" s="1"/>
      <c r="E423" s="10"/>
      <c r="F423" s="10"/>
      <c r="G423" s="10"/>
      <c r="I423" s="1"/>
      <c r="L423" s="1"/>
      <c r="M423" s="1"/>
    </row>
    <row r="424" spans="1:13">
      <c r="A424" s="20"/>
      <c r="B424" s="20"/>
      <c r="C424" s="1"/>
      <c r="E424" s="10"/>
      <c r="F424" s="10"/>
      <c r="G424" s="10"/>
      <c r="I424" s="1"/>
      <c r="L424" s="1"/>
      <c r="M424" s="1"/>
    </row>
    <row r="425" spans="1:13">
      <c r="A425" s="20"/>
      <c r="B425" s="20"/>
      <c r="C425" s="1"/>
      <c r="E425" s="10"/>
      <c r="F425" s="10"/>
      <c r="G425" s="10"/>
      <c r="I425" s="1"/>
      <c r="L425" s="1"/>
      <c r="M425" s="1"/>
    </row>
    <row r="426" spans="1:13">
      <c r="A426" s="20"/>
      <c r="B426" s="20"/>
      <c r="C426" s="1"/>
      <c r="E426" s="10"/>
      <c r="F426" s="10"/>
      <c r="G426" s="10"/>
      <c r="I426" s="1"/>
      <c r="L426" s="1"/>
      <c r="M426" s="1"/>
    </row>
    <row r="427" spans="1:13">
      <c r="A427" s="20"/>
      <c r="B427" s="20"/>
      <c r="C427" s="1"/>
      <c r="E427" s="10"/>
      <c r="F427" s="10"/>
      <c r="G427" s="10"/>
      <c r="I427" s="1"/>
      <c r="L427" s="1"/>
      <c r="M427" s="1"/>
    </row>
    <row r="428" spans="1:13">
      <c r="A428" s="20"/>
      <c r="B428" s="20"/>
      <c r="C428" s="1"/>
      <c r="E428" s="10"/>
      <c r="F428" s="10"/>
      <c r="G428" s="10"/>
      <c r="I428" s="1"/>
      <c r="L428" s="1"/>
      <c r="M428" s="1"/>
    </row>
    <row r="429" spans="1:13">
      <c r="A429" s="20"/>
      <c r="B429" s="20"/>
      <c r="C429" s="1"/>
      <c r="E429" s="10"/>
      <c r="F429" s="10"/>
      <c r="G429" s="10"/>
      <c r="I429" s="1"/>
      <c r="L429" s="1"/>
      <c r="M429" s="1"/>
    </row>
    <row r="430" spans="1:13">
      <c r="A430" s="20"/>
      <c r="B430" s="20"/>
      <c r="C430" s="1"/>
      <c r="E430" s="10"/>
      <c r="F430" s="10"/>
      <c r="G430" s="10"/>
      <c r="I430" s="1"/>
      <c r="L430" s="1"/>
      <c r="M430" s="1"/>
    </row>
    <row r="431" spans="1:13">
      <c r="A431" s="20"/>
      <c r="B431" s="20"/>
      <c r="C431" s="1"/>
      <c r="E431" s="10"/>
      <c r="F431" s="10"/>
      <c r="G431" s="10"/>
      <c r="I431" s="1"/>
      <c r="L431" s="1"/>
      <c r="M431" s="1"/>
    </row>
    <row r="432" spans="1:13">
      <c r="A432" s="20"/>
      <c r="B432" s="20"/>
      <c r="C432" s="1"/>
      <c r="E432" s="10"/>
      <c r="F432" s="10"/>
      <c r="G432" s="10"/>
      <c r="I432" s="1"/>
      <c r="L432" s="1"/>
      <c r="M432" s="1"/>
    </row>
    <row r="433" spans="1:13">
      <c r="A433" s="20"/>
      <c r="B433" s="20"/>
      <c r="C433" s="1"/>
      <c r="E433" s="10"/>
      <c r="F433" s="10"/>
      <c r="G433" s="10"/>
      <c r="I433" s="1"/>
      <c r="L433" s="1"/>
      <c r="M433" s="1"/>
    </row>
    <row r="434" spans="1:13">
      <c r="A434" s="20"/>
      <c r="B434" s="20"/>
      <c r="C434" s="1"/>
      <c r="E434" s="10"/>
      <c r="F434" s="10"/>
      <c r="G434" s="10"/>
      <c r="I434" s="1"/>
      <c r="L434" s="1"/>
      <c r="M434" s="1"/>
    </row>
    <row r="435" spans="1:13">
      <c r="A435" s="20"/>
      <c r="B435" s="20"/>
      <c r="C435" s="1"/>
      <c r="E435" s="10"/>
      <c r="F435" s="10"/>
      <c r="G435" s="10"/>
      <c r="I435" s="1"/>
      <c r="L435" s="1"/>
      <c r="M435" s="1"/>
    </row>
    <row r="436" spans="1:13">
      <c r="A436" s="20"/>
      <c r="B436" s="20"/>
      <c r="C436" s="1"/>
      <c r="E436" s="10"/>
      <c r="F436" s="10"/>
      <c r="G436" s="10"/>
      <c r="I436" s="1"/>
      <c r="L436" s="1"/>
      <c r="M436" s="1"/>
    </row>
    <row r="437" spans="1:13">
      <c r="A437" s="20"/>
      <c r="B437" s="20"/>
      <c r="C437" s="1"/>
      <c r="E437" s="10"/>
      <c r="F437" s="10"/>
      <c r="G437" s="10"/>
      <c r="I437" s="1"/>
      <c r="L437" s="1"/>
      <c r="M437" s="1"/>
    </row>
    <row r="438" spans="1:13">
      <c r="A438" s="20"/>
      <c r="B438" s="20"/>
      <c r="C438" s="1"/>
      <c r="E438" s="10"/>
      <c r="F438" s="10"/>
      <c r="G438" s="10"/>
      <c r="I438" s="1"/>
      <c r="L438" s="1"/>
      <c r="M438" s="1"/>
    </row>
    <row r="439" spans="1:13">
      <c r="A439" s="20"/>
      <c r="B439" s="20"/>
      <c r="C439" s="1"/>
      <c r="E439" s="10"/>
      <c r="F439" s="10"/>
      <c r="G439" s="10"/>
      <c r="I439" s="1"/>
      <c r="L439" s="1"/>
      <c r="M439" s="1"/>
    </row>
    <row r="440" spans="1:13">
      <c r="A440" s="20"/>
      <c r="B440" s="20"/>
      <c r="C440" s="1"/>
      <c r="E440" s="10"/>
      <c r="F440" s="10"/>
      <c r="G440" s="10"/>
      <c r="I440" s="1"/>
      <c r="L440" s="1"/>
      <c r="M440" s="1"/>
    </row>
    <row r="441" spans="1:13">
      <c r="A441" s="20"/>
      <c r="B441" s="20"/>
      <c r="C441" s="1"/>
      <c r="E441" s="10"/>
      <c r="F441" s="10"/>
      <c r="G441" s="10"/>
      <c r="I441" s="1"/>
      <c r="L441" s="1"/>
      <c r="M441" s="1"/>
    </row>
    <row r="442" spans="1:13">
      <c r="A442" s="20"/>
      <c r="B442" s="20"/>
      <c r="C442" s="1"/>
      <c r="E442" s="10"/>
      <c r="F442" s="10"/>
      <c r="G442" s="10"/>
      <c r="I442" s="1"/>
      <c r="L442" s="1"/>
      <c r="M442" s="1"/>
    </row>
  </sheetData>
  <mergeCells count="573">
    <mergeCell ref="P53:P54"/>
    <mergeCell ref="M57:M62"/>
    <mergeCell ref="O42:O44"/>
    <mergeCell ref="P42:P44"/>
    <mergeCell ref="M9:M17"/>
    <mergeCell ref="A12:A14"/>
    <mergeCell ref="N12:N14"/>
    <mergeCell ref="O12:O14"/>
    <mergeCell ref="P12:P14"/>
    <mergeCell ref="A15:A17"/>
    <mergeCell ref="N15:N17"/>
    <mergeCell ref="O15:O17"/>
    <mergeCell ref="P15:P17"/>
    <mergeCell ref="B9:B17"/>
    <mergeCell ref="C9:C17"/>
    <mergeCell ref="E9:E17"/>
    <mergeCell ref="A9:A11"/>
    <mergeCell ref="N9:N11"/>
    <mergeCell ref="O9:O11"/>
    <mergeCell ref="P9:P11"/>
    <mergeCell ref="P63:P64"/>
    <mergeCell ref="D63:D65"/>
    <mergeCell ref="F63:F65"/>
    <mergeCell ref="G63:G65"/>
    <mergeCell ref="E57:E62"/>
    <mergeCell ref="N57:N62"/>
    <mergeCell ref="O57:O62"/>
    <mergeCell ref="P57:P62"/>
    <mergeCell ref="D57:D62"/>
    <mergeCell ref="B89:B90"/>
    <mergeCell ref="C89:C90"/>
    <mergeCell ref="D89:D90"/>
    <mergeCell ref="E89:E90"/>
    <mergeCell ref="F89:F90"/>
    <mergeCell ref="G89:G90"/>
    <mergeCell ref="M89:M90"/>
    <mergeCell ref="B84:B85"/>
    <mergeCell ref="C84:C85"/>
    <mergeCell ref="E86:E88"/>
    <mergeCell ref="A114:A116"/>
    <mergeCell ref="N114:N116"/>
    <mergeCell ref="O114:O116"/>
    <mergeCell ref="P114:P116"/>
    <mergeCell ref="A117:A118"/>
    <mergeCell ref="N117:N118"/>
    <mergeCell ref="O117:O118"/>
    <mergeCell ref="P117:P118"/>
    <mergeCell ref="A119:A120"/>
    <mergeCell ref="N119:N120"/>
    <mergeCell ref="O119:O120"/>
    <mergeCell ref="P119:P120"/>
    <mergeCell ref="E113:E121"/>
    <mergeCell ref="D113:D121"/>
    <mergeCell ref="F113:F121"/>
    <mergeCell ref="G113:G121"/>
    <mergeCell ref="M113:M121"/>
    <mergeCell ref="B114:B121"/>
    <mergeCell ref="C113:C121"/>
    <mergeCell ref="A91:A92"/>
    <mergeCell ref="E93:E111"/>
    <mergeCell ref="A93:A104"/>
    <mergeCell ref="D93:D111"/>
    <mergeCell ref="F93:F111"/>
    <mergeCell ref="G93:G111"/>
    <mergeCell ref="M93:M111"/>
    <mergeCell ref="A105:A109"/>
    <mergeCell ref="D91:D92"/>
    <mergeCell ref="F91:F92"/>
    <mergeCell ref="G91:G92"/>
    <mergeCell ref="E91:E92"/>
    <mergeCell ref="C91:C92"/>
    <mergeCell ref="C93:C111"/>
    <mergeCell ref="B91:B92"/>
    <mergeCell ref="B93:B111"/>
    <mergeCell ref="M91:M92"/>
    <mergeCell ref="A84:A85"/>
    <mergeCell ref="N84:N85"/>
    <mergeCell ref="O84:O85"/>
    <mergeCell ref="P84:P85"/>
    <mergeCell ref="D84:D85"/>
    <mergeCell ref="F84:F85"/>
    <mergeCell ref="G84:G85"/>
    <mergeCell ref="M84:M85"/>
    <mergeCell ref="D86:D88"/>
    <mergeCell ref="F86:F88"/>
    <mergeCell ref="G86:G88"/>
    <mergeCell ref="M86:M88"/>
    <mergeCell ref="B298:B310"/>
    <mergeCell ref="B165:B172"/>
    <mergeCell ref="B174:B177"/>
    <mergeCell ref="B178:B190"/>
    <mergeCell ref="B193:B194"/>
    <mergeCell ref="B195:B199"/>
    <mergeCell ref="B201:B211"/>
    <mergeCell ref="B212:B226"/>
    <mergeCell ref="B227:B237"/>
    <mergeCell ref="B238:B240"/>
    <mergeCell ref="O7:O8"/>
    <mergeCell ref="P7:P8"/>
    <mergeCell ref="K7:K8"/>
    <mergeCell ref="F130:F133"/>
    <mergeCell ref="F134:F136"/>
    <mergeCell ref="P122:P123"/>
    <mergeCell ref="F122:F123"/>
    <mergeCell ref="G122:G123"/>
    <mergeCell ref="M128:M129"/>
    <mergeCell ref="N128:N129"/>
    <mergeCell ref="O128:O129"/>
    <mergeCell ref="P128:P129"/>
    <mergeCell ref="M126:M127"/>
    <mergeCell ref="N126:N127"/>
    <mergeCell ref="O126:O127"/>
    <mergeCell ref="P126:P127"/>
    <mergeCell ref="M122:M123"/>
    <mergeCell ref="N93:N104"/>
    <mergeCell ref="O93:O104"/>
    <mergeCell ref="P93:P104"/>
    <mergeCell ref="N105:N109"/>
    <mergeCell ref="O105:O109"/>
    <mergeCell ref="P105:P109"/>
    <mergeCell ref="P91:P92"/>
    <mergeCell ref="J7:J8"/>
    <mergeCell ref="G238:G240"/>
    <mergeCell ref="D53:D54"/>
    <mergeCell ref="L7:L8"/>
    <mergeCell ref="M7:M8"/>
    <mergeCell ref="N7:N8"/>
    <mergeCell ref="N42:N44"/>
    <mergeCell ref="D42:D51"/>
    <mergeCell ref="F42:F51"/>
    <mergeCell ref="G42:G51"/>
    <mergeCell ref="E42:E51"/>
    <mergeCell ref="F195:F199"/>
    <mergeCell ref="F201:F211"/>
    <mergeCell ref="F212:F226"/>
    <mergeCell ref="F81:F82"/>
    <mergeCell ref="G81:G82"/>
    <mergeCell ref="N91:N92"/>
    <mergeCell ref="E122:E123"/>
    <mergeCell ref="M238:M240"/>
    <mergeCell ref="F238:F240"/>
    <mergeCell ref="D128:D129"/>
    <mergeCell ref="E128:E129"/>
    <mergeCell ref="F128:F129"/>
    <mergeCell ref="G128:G129"/>
    <mergeCell ref="F69:F70"/>
    <mergeCell ref="G69:G70"/>
    <mergeCell ref="N27:N28"/>
    <mergeCell ref="O27:O28"/>
    <mergeCell ref="A53:A54"/>
    <mergeCell ref="A57:A62"/>
    <mergeCell ref="D69:D70"/>
    <mergeCell ref="F53:F54"/>
    <mergeCell ref="G53:G54"/>
    <mergeCell ref="M53:M54"/>
    <mergeCell ref="E53:E54"/>
    <mergeCell ref="N53:N54"/>
    <mergeCell ref="O53:O54"/>
    <mergeCell ref="M69:M70"/>
    <mergeCell ref="E63:E65"/>
    <mergeCell ref="N63:N64"/>
    <mergeCell ref="O63:O64"/>
    <mergeCell ref="M42:M51"/>
    <mergeCell ref="N45:N46"/>
    <mergeCell ref="O45:O46"/>
    <mergeCell ref="N48:N49"/>
    <mergeCell ref="O48:O49"/>
    <mergeCell ref="F6:G6"/>
    <mergeCell ref="A7:A8"/>
    <mergeCell ref="B7:B8"/>
    <mergeCell ref="C7:C8"/>
    <mergeCell ref="D7:D8"/>
    <mergeCell ref="E7:E8"/>
    <mergeCell ref="H7:H8"/>
    <mergeCell ref="I7:I8"/>
    <mergeCell ref="E81:E82"/>
    <mergeCell ref="A73:A74"/>
    <mergeCell ref="D9:D17"/>
    <mergeCell ref="F9:F17"/>
    <mergeCell ref="G9:G17"/>
    <mergeCell ref="F75:F76"/>
    <mergeCell ref="G75:G76"/>
    <mergeCell ref="D75:D76"/>
    <mergeCell ref="C69:C70"/>
    <mergeCell ref="E69:E70"/>
    <mergeCell ref="F18:F41"/>
    <mergeCell ref="G18:G41"/>
    <mergeCell ref="A42:A44"/>
    <mergeCell ref="A45:A46"/>
    <mergeCell ref="A48:A49"/>
    <mergeCell ref="B42:B51"/>
    <mergeCell ref="F193:F194"/>
    <mergeCell ref="A128:A129"/>
    <mergeCell ref="A63:A64"/>
    <mergeCell ref="B57:B62"/>
    <mergeCell ref="A122:A123"/>
    <mergeCell ref="D122:D123"/>
    <mergeCell ref="B130:B133"/>
    <mergeCell ref="B134:B136"/>
    <mergeCell ref="B138:B140"/>
    <mergeCell ref="B144:B163"/>
    <mergeCell ref="C57:C62"/>
    <mergeCell ref="B63:B65"/>
    <mergeCell ref="C63:C65"/>
    <mergeCell ref="B128:B129"/>
    <mergeCell ref="C128:C129"/>
    <mergeCell ref="B126:B127"/>
    <mergeCell ref="C126:C127"/>
    <mergeCell ref="D126:D127"/>
    <mergeCell ref="E126:E127"/>
    <mergeCell ref="F126:F127"/>
    <mergeCell ref="A126:A127"/>
    <mergeCell ref="A86:A87"/>
    <mergeCell ref="C86:C88"/>
    <mergeCell ref="B86:B88"/>
    <mergeCell ref="O179:O180"/>
    <mergeCell ref="A148:A153"/>
    <mergeCell ref="N148:N153"/>
    <mergeCell ref="O148:O153"/>
    <mergeCell ref="B122:B123"/>
    <mergeCell ref="C122:C123"/>
    <mergeCell ref="O139:O140"/>
    <mergeCell ref="N122:N123"/>
    <mergeCell ref="O122:O123"/>
    <mergeCell ref="G144:G163"/>
    <mergeCell ref="F165:F172"/>
    <mergeCell ref="F174:F177"/>
    <mergeCell ref="F178:F190"/>
    <mergeCell ref="G126:G127"/>
    <mergeCell ref="P216:P217"/>
    <mergeCell ref="A218:A222"/>
    <mergeCell ref="N218:N222"/>
    <mergeCell ref="O218:O222"/>
    <mergeCell ref="P218:P222"/>
    <mergeCell ref="A225:A226"/>
    <mergeCell ref="N225:N226"/>
    <mergeCell ref="O225:O226"/>
    <mergeCell ref="P225:P226"/>
    <mergeCell ref="C212:C226"/>
    <mergeCell ref="G212:G226"/>
    <mergeCell ref="A212:A215"/>
    <mergeCell ref="N212:N215"/>
    <mergeCell ref="O212:O215"/>
    <mergeCell ref="P212:P215"/>
    <mergeCell ref="D212:D226"/>
    <mergeCell ref="M212:M226"/>
    <mergeCell ref="O216:O217"/>
    <mergeCell ref="A216:A217"/>
    <mergeCell ref="N216:N217"/>
    <mergeCell ref="P305:P307"/>
    <mergeCell ref="A295:A297"/>
    <mergeCell ref="N295:N297"/>
    <mergeCell ref="O295:O297"/>
    <mergeCell ref="P295:P297"/>
    <mergeCell ref="E298:E310"/>
    <mergeCell ref="A298:A300"/>
    <mergeCell ref="N298:N300"/>
    <mergeCell ref="O298:O300"/>
    <mergeCell ref="P298:P300"/>
    <mergeCell ref="D298:D310"/>
    <mergeCell ref="M298:M310"/>
    <mergeCell ref="A301:A304"/>
    <mergeCell ref="A308:A309"/>
    <mergeCell ref="N308:N309"/>
    <mergeCell ref="O308:O309"/>
    <mergeCell ref="P308:P309"/>
    <mergeCell ref="F298:F310"/>
    <mergeCell ref="D292:D297"/>
    <mergeCell ref="M292:M297"/>
    <mergeCell ref="G298:G310"/>
    <mergeCell ref="N301:N304"/>
    <mergeCell ref="O301:O304"/>
    <mergeCell ref="P301:P304"/>
    <mergeCell ref="A290:A291"/>
    <mergeCell ref="N290:N291"/>
    <mergeCell ref="O290:O291"/>
    <mergeCell ref="P290:P291"/>
    <mergeCell ref="C292:C297"/>
    <mergeCell ref="C290:C291"/>
    <mergeCell ref="G290:G291"/>
    <mergeCell ref="G292:G297"/>
    <mergeCell ref="F290:F291"/>
    <mergeCell ref="F292:F297"/>
    <mergeCell ref="B290:B291"/>
    <mergeCell ref="B292:B297"/>
    <mergeCell ref="E290:E291"/>
    <mergeCell ref="A305:A307"/>
    <mergeCell ref="N305:N307"/>
    <mergeCell ref="O305:O307"/>
    <mergeCell ref="A1:P1"/>
    <mergeCell ref="A3:P3"/>
    <mergeCell ref="A4:P4"/>
    <mergeCell ref="F57:F62"/>
    <mergeCell ref="G57:G62"/>
    <mergeCell ref="O195:O199"/>
    <mergeCell ref="P195:P199"/>
    <mergeCell ref="M227:M237"/>
    <mergeCell ref="A228:A229"/>
    <mergeCell ref="N228:N229"/>
    <mergeCell ref="O228:O229"/>
    <mergeCell ref="E212:E226"/>
    <mergeCell ref="C298:C310"/>
    <mergeCell ref="D290:D291"/>
    <mergeCell ref="M290:M291"/>
    <mergeCell ref="E292:E297"/>
    <mergeCell ref="A292:A294"/>
    <mergeCell ref="N292:N294"/>
    <mergeCell ref="O292:O294"/>
    <mergeCell ref="P292:P294"/>
    <mergeCell ref="P228:P229"/>
    <mergeCell ref="A230:A231"/>
    <mergeCell ref="N230:N231"/>
    <mergeCell ref="O230:O231"/>
    <mergeCell ref="P230:P231"/>
    <mergeCell ref="A232:A236"/>
    <mergeCell ref="N232:N236"/>
    <mergeCell ref="O232:O236"/>
    <mergeCell ref="P232:P236"/>
    <mergeCell ref="E227:E237"/>
    <mergeCell ref="C227:C237"/>
    <mergeCell ref="F227:F237"/>
    <mergeCell ref="D227:D237"/>
    <mergeCell ref="G227:G237"/>
    <mergeCell ref="N252:N262"/>
    <mergeCell ref="O252:O262"/>
    <mergeCell ref="P252:P262"/>
    <mergeCell ref="E243:E262"/>
    <mergeCell ref="A243:A249"/>
    <mergeCell ref="N243:N249"/>
    <mergeCell ref="O243:O249"/>
    <mergeCell ref="P243:P249"/>
    <mergeCell ref="E241:E242"/>
    <mergeCell ref="D241:D242"/>
    <mergeCell ref="G241:G242"/>
    <mergeCell ref="M241:M242"/>
    <mergeCell ref="G243:G262"/>
    <mergeCell ref="M243:M262"/>
    <mergeCell ref="A252:A262"/>
    <mergeCell ref="F241:F242"/>
    <mergeCell ref="F243:F262"/>
    <mergeCell ref="B241:B242"/>
    <mergeCell ref="B243:B262"/>
    <mergeCell ref="O269:O272"/>
    <mergeCell ref="P269:P272"/>
    <mergeCell ref="D269:D272"/>
    <mergeCell ref="G269:G272"/>
    <mergeCell ref="M269:M272"/>
    <mergeCell ref="E264:E267"/>
    <mergeCell ref="A264:A266"/>
    <mergeCell ref="N264:N266"/>
    <mergeCell ref="O264:O266"/>
    <mergeCell ref="P264:P266"/>
    <mergeCell ref="A269:A272"/>
    <mergeCell ref="F264:F267"/>
    <mergeCell ref="F269:F272"/>
    <mergeCell ref="B264:B267"/>
    <mergeCell ref="B269:B272"/>
    <mergeCell ref="D264:D267"/>
    <mergeCell ref="G264:G267"/>
    <mergeCell ref="M264:M267"/>
    <mergeCell ref="E269:E272"/>
    <mergeCell ref="N269:N272"/>
    <mergeCell ref="N280:N282"/>
    <mergeCell ref="O280:O282"/>
    <mergeCell ref="P280:P282"/>
    <mergeCell ref="A283:A284"/>
    <mergeCell ref="N283:N284"/>
    <mergeCell ref="O283:O284"/>
    <mergeCell ref="P283:P284"/>
    <mergeCell ref="E273:E287"/>
    <mergeCell ref="A273:A279"/>
    <mergeCell ref="N273:N279"/>
    <mergeCell ref="O273:O279"/>
    <mergeCell ref="P273:P279"/>
    <mergeCell ref="C273:C287"/>
    <mergeCell ref="A280:A282"/>
    <mergeCell ref="F273:F287"/>
    <mergeCell ref="B273:B287"/>
    <mergeCell ref="D273:D287"/>
    <mergeCell ref="G273:G287"/>
    <mergeCell ref="M273:M287"/>
    <mergeCell ref="C238:C240"/>
    <mergeCell ref="C241:C242"/>
    <mergeCell ref="C243:C262"/>
    <mergeCell ref="C264:C267"/>
    <mergeCell ref="C269:C272"/>
    <mergeCell ref="E174:E177"/>
    <mergeCell ref="E193:E194"/>
    <mergeCell ref="D193:D194"/>
    <mergeCell ref="D243:D262"/>
    <mergeCell ref="C193:C194"/>
    <mergeCell ref="C195:C199"/>
    <mergeCell ref="D195:D199"/>
    <mergeCell ref="E201:E211"/>
    <mergeCell ref="D201:D211"/>
    <mergeCell ref="E195:E199"/>
    <mergeCell ref="C178:C190"/>
    <mergeCell ref="E178:E190"/>
    <mergeCell ref="E238:E240"/>
    <mergeCell ref="D238:D240"/>
    <mergeCell ref="P179:P180"/>
    <mergeCell ref="A181:A183"/>
    <mergeCell ref="N181:N183"/>
    <mergeCell ref="O181:O183"/>
    <mergeCell ref="P181:P183"/>
    <mergeCell ref="C201:C211"/>
    <mergeCell ref="G193:G194"/>
    <mergeCell ref="M193:M194"/>
    <mergeCell ref="A210:A211"/>
    <mergeCell ref="N210:N211"/>
    <mergeCell ref="O210:O211"/>
    <mergeCell ref="P210:P211"/>
    <mergeCell ref="G195:G199"/>
    <mergeCell ref="A201:A209"/>
    <mergeCell ref="N201:N209"/>
    <mergeCell ref="O201:O209"/>
    <mergeCell ref="P201:P209"/>
    <mergeCell ref="G201:G211"/>
    <mergeCell ref="M201:M211"/>
    <mergeCell ref="A195:A199"/>
    <mergeCell ref="N195:N199"/>
    <mergeCell ref="A189:A190"/>
    <mergeCell ref="N189:N190"/>
    <mergeCell ref="O189:O190"/>
    <mergeCell ref="P189:P190"/>
    <mergeCell ref="E138:E140"/>
    <mergeCell ref="E144:E163"/>
    <mergeCell ref="A144:A147"/>
    <mergeCell ref="N144:N147"/>
    <mergeCell ref="O144:O147"/>
    <mergeCell ref="P144:P147"/>
    <mergeCell ref="E165:E172"/>
    <mergeCell ref="D178:D190"/>
    <mergeCell ref="G178:G190"/>
    <mergeCell ref="M178:M190"/>
    <mergeCell ref="A179:A180"/>
    <mergeCell ref="N179:N180"/>
    <mergeCell ref="A185:A187"/>
    <mergeCell ref="N185:N187"/>
    <mergeCell ref="O185:O187"/>
    <mergeCell ref="P185:P187"/>
    <mergeCell ref="M174:M177"/>
    <mergeCell ref="A176:A177"/>
    <mergeCell ref="N176:N177"/>
    <mergeCell ref="O176:O177"/>
    <mergeCell ref="C174:C177"/>
    <mergeCell ref="D144:D163"/>
    <mergeCell ref="M144:M163"/>
    <mergeCell ref="P168:P172"/>
    <mergeCell ref="C165:C172"/>
    <mergeCell ref="D138:D140"/>
    <mergeCell ref="G138:G140"/>
    <mergeCell ref="M138:M140"/>
    <mergeCell ref="A139:A140"/>
    <mergeCell ref="N139:N140"/>
    <mergeCell ref="P148:P153"/>
    <mergeCell ref="A156:A157"/>
    <mergeCell ref="N156:N157"/>
    <mergeCell ref="O156:O157"/>
    <mergeCell ref="P156:P157"/>
    <mergeCell ref="A159:A163"/>
    <mergeCell ref="N159:N163"/>
    <mergeCell ref="O159:O163"/>
    <mergeCell ref="P159:P163"/>
    <mergeCell ref="C144:C163"/>
    <mergeCell ref="F144:F163"/>
    <mergeCell ref="O91:O92"/>
    <mergeCell ref="N86:N87"/>
    <mergeCell ref="O86:O87"/>
    <mergeCell ref="P86:P87"/>
    <mergeCell ref="E84:E85"/>
    <mergeCell ref="C81:C82"/>
    <mergeCell ref="E75:E76"/>
    <mergeCell ref="P176:P177"/>
    <mergeCell ref="A174:A175"/>
    <mergeCell ref="N174:N175"/>
    <mergeCell ref="O174:O175"/>
    <mergeCell ref="P174:P175"/>
    <mergeCell ref="D174:D177"/>
    <mergeCell ref="G174:G177"/>
    <mergeCell ref="A131:A133"/>
    <mergeCell ref="N131:N133"/>
    <mergeCell ref="O131:O133"/>
    <mergeCell ref="P131:P133"/>
    <mergeCell ref="D165:D172"/>
    <mergeCell ref="G165:G172"/>
    <mergeCell ref="M165:M172"/>
    <mergeCell ref="A168:A172"/>
    <mergeCell ref="N168:N172"/>
    <mergeCell ref="O168:O172"/>
    <mergeCell ref="P139:P140"/>
    <mergeCell ref="C138:C140"/>
    <mergeCell ref="C130:C133"/>
    <mergeCell ref="C134:C136"/>
    <mergeCell ref="D130:D133"/>
    <mergeCell ref="G130:G133"/>
    <mergeCell ref="G134:G136"/>
    <mergeCell ref="E134:E136"/>
    <mergeCell ref="D134:D136"/>
    <mergeCell ref="M134:M136"/>
    <mergeCell ref="E130:E133"/>
    <mergeCell ref="M130:M133"/>
    <mergeCell ref="F138:F140"/>
    <mergeCell ref="B53:B54"/>
    <mergeCell ref="C53:C54"/>
    <mergeCell ref="P73:P74"/>
    <mergeCell ref="E77:E78"/>
    <mergeCell ref="A77:A78"/>
    <mergeCell ref="N77:N78"/>
    <mergeCell ref="O77:O78"/>
    <mergeCell ref="P77:P78"/>
    <mergeCell ref="D77:D78"/>
    <mergeCell ref="F77:F78"/>
    <mergeCell ref="G77:G78"/>
    <mergeCell ref="M77:M78"/>
    <mergeCell ref="E72:E74"/>
    <mergeCell ref="D72:D74"/>
    <mergeCell ref="F72:F74"/>
    <mergeCell ref="G72:G74"/>
    <mergeCell ref="M72:M74"/>
    <mergeCell ref="B73:B74"/>
    <mergeCell ref="B77:B78"/>
    <mergeCell ref="C72:C74"/>
    <mergeCell ref="C77:C78"/>
    <mergeCell ref="B75:B76"/>
    <mergeCell ref="M75:M76"/>
    <mergeCell ref="N73:N74"/>
    <mergeCell ref="P69:P70"/>
    <mergeCell ref="B69:B70"/>
    <mergeCell ref="A81:A82"/>
    <mergeCell ref="N81:N82"/>
    <mergeCell ref="O81:O82"/>
    <mergeCell ref="P81:P82"/>
    <mergeCell ref="E79:E80"/>
    <mergeCell ref="A79:A80"/>
    <mergeCell ref="N79:N80"/>
    <mergeCell ref="O79:O80"/>
    <mergeCell ref="P79:P80"/>
    <mergeCell ref="D79:D80"/>
    <mergeCell ref="F79:F80"/>
    <mergeCell ref="G79:G80"/>
    <mergeCell ref="M79:M80"/>
    <mergeCell ref="D81:D82"/>
    <mergeCell ref="M81:M82"/>
    <mergeCell ref="B79:B80"/>
    <mergeCell ref="B81:B82"/>
    <mergeCell ref="C79:C80"/>
    <mergeCell ref="O73:O74"/>
    <mergeCell ref="A69:A70"/>
    <mergeCell ref="N69:N70"/>
    <mergeCell ref="O69:O70"/>
    <mergeCell ref="C42:C51"/>
    <mergeCell ref="P27:P28"/>
    <mergeCell ref="A29:A37"/>
    <mergeCell ref="N29:N37"/>
    <mergeCell ref="O29:O37"/>
    <mergeCell ref="P29:P37"/>
    <mergeCell ref="A38:A41"/>
    <mergeCell ref="N38:N41"/>
    <mergeCell ref="O38:O41"/>
    <mergeCell ref="P38:P41"/>
    <mergeCell ref="E18:E41"/>
    <mergeCell ref="A18:A25"/>
    <mergeCell ref="N18:N25"/>
    <mergeCell ref="O18:O25"/>
    <mergeCell ref="P18:P25"/>
    <mergeCell ref="D18:D41"/>
    <mergeCell ref="B18:B41"/>
    <mergeCell ref="C18:C41"/>
    <mergeCell ref="M18:M41"/>
    <mergeCell ref="A27:A28"/>
    <mergeCell ref="P45:P46"/>
    <mergeCell ref="P48:P49"/>
  </mergeCells>
  <pageMargins left="0.51181102362204722" right="0.51181102362204722" top="0.78740157480314965" bottom="0.78740157480314965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da Costa Peres</dc:creator>
  <cp:lastModifiedBy>Monica Fabiane da Silva Sobrinho</cp:lastModifiedBy>
  <cp:lastPrinted>2017-02-23T14:45:56Z</cp:lastPrinted>
  <dcterms:created xsi:type="dcterms:W3CDTF">2012-12-17T17:44:49Z</dcterms:created>
  <dcterms:modified xsi:type="dcterms:W3CDTF">2017-02-23T14:46:41Z</dcterms:modified>
</cp:coreProperties>
</file>